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Tuspo\OneDrive\Desktop\TGRM 2026\"/>
    </mc:Choice>
  </mc:AlternateContent>
  <xr:revisionPtr revIDLastSave="0" documentId="13_ncr:1_{4E8EB684-B257-4766-A521-8CCFA95F11D4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1.Durchgang WK 4,6,7" sheetId="1" r:id="rId1"/>
    <sheet name="2.Durchgang WK 1-3,5" sheetId="4" r:id="rId2"/>
    <sheet name="Tabelle1" sheetId="8" r:id="rId3"/>
    <sheet name="Tabelle2" sheetId="9" r:id="rId4"/>
    <sheet name="Ergebnisliste" sheetId="10" r:id="rId5"/>
    <sheet name="Einzel WK 4,6,7" sheetId="11" r:id="rId6"/>
    <sheet name="Einzel WK 1-3,5" sheetId="12" r:id="rId7"/>
  </sheets>
  <definedNames>
    <definedName name="_xlnm.Print_Area" localSheetId="2">Tabelle1!$A$1:$J$181</definedName>
    <definedName name="_xlnm.Print_Area" localSheetId="3">Tabelle2!$A$1:$J$95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8" i="12" l="1"/>
  <c r="V58" i="12"/>
  <c r="N58" i="12"/>
  <c r="F58" i="12"/>
  <c r="AD56" i="12"/>
  <c r="V56" i="12"/>
  <c r="N56" i="12"/>
  <c r="F56" i="12"/>
  <c r="AD55" i="12"/>
  <c r="V55" i="12"/>
  <c r="N55" i="12"/>
  <c r="F55" i="12"/>
  <c r="AD62" i="12"/>
  <c r="V62" i="12"/>
  <c r="N62" i="12"/>
  <c r="F62" i="12"/>
  <c r="AD57" i="12"/>
  <c r="V57" i="12"/>
  <c r="N57" i="12"/>
  <c r="F57" i="12"/>
  <c r="AD59" i="12"/>
  <c r="V59" i="12"/>
  <c r="N59" i="12"/>
  <c r="F59" i="12"/>
  <c r="AD61" i="12"/>
  <c r="V61" i="12"/>
  <c r="N61" i="12"/>
  <c r="F61" i="12"/>
  <c r="AI64" i="12"/>
  <c r="AD64" i="12"/>
  <c r="V64" i="12"/>
  <c r="N64" i="12"/>
  <c r="F64" i="12"/>
  <c r="AD60" i="12"/>
  <c r="V60" i="12"/>
  <c r="N60" i="12"/>
  <c r="F60" i="12"/>
  <c r="AD63" i="12"/>
  <c r="V63" i="12"/>
  <c r="N63" i="12"/>
  <c r="F63" i="12"/>
  <c r="AD50" i="12"/>
  <c r="V50" i="12"/>
  <c r="N50" i="12"/>
  <c r="F50" i="12"/>
  <c r="AD44" i="12"/>
  <c r="V44" i="12"/>
  <c r="N44" i="12"/>
  <c r="F44" i="12"/>
  <c r="AD47" i="12"/>
  <c r="V47" i="12"/>
  <c r="N47" i="12"/>
  <c r="F47" i="12"/>
  <c r="AD46" i="12"/>
  <c r="V46" i="12"/>
  <c r="N46" i="12"/>
  <c r="F46" i="12"/>
  <c r="AD49" i="12"/>
  <c r="V49" i="12"/>
  <c r="N49" i="12"/>
  <c r="F49" i="12"/>
  <c r="AD43" i="12"/>
  <c r="V43" i="12"/>
  <c r="N43" i="12"/>
  <c r="F43" i="12"/>
  <c r="AD41" i="12"/>
  <c r="V41" i="12"/>
  <c r="N41" i="12"/>
  <c r="F41" i="12"/>
  <c r="AD48" i="12"/>
  <c r="V48" i="12"/>
  <c r="N48" i="12"/>
  <c r="F48" i="12"/>
  <c r="AD42" i="12"/>
  <c r="V42" i="12"/>
  <c r="N42" i="12"/>
  <c r="F42" i="12"/>
  <c r="AD45" i="12"/>
  <c r="V45" i="12"/>
  <c r="N45" i="12"/>
  <c r="F45" i="12"/>
  <c r="AD40" i="12"/>
  <c r="V40" i="12"/>
  <c r="N40" i="12"/>
  <c r="F40" i="12"/>
  <c r="AD39" i="12"/>
  <c r="V39" i="12"/>
  <c r="N39" i="12"/>
  <c r="F39" i="12"/>
  <c r="AD38" i="12"/>
  <c r="V38" i="12"/>
  <c r="N38" i="12"/>
  <c r="F38" i="12"/>
  <c r="AD21" i="12"/>
  <c r="V21" i="12"/>
  <c r="N21" i="12"/>
  <c r="F21" i="12"/>
  <c r="AD15" i="12"/>
  <c r="V15" i="12"/>
  <c r="N15" i="12"/>
  <c r="F15" i="12"/>
  <c r="AD20" i="12"/>
  <c r="V20" i="12"/>
  <c r="N20" i="12"/>
  <c r="F20" i="12"/>
  <c r="AD17" i="12"/>
  <c r="V17" i="12"/>
  <c r="N17" i="12"/>
  <c r="F17" i="12"/>
  <c r="AD24" i="12"/>
  <c r="V24" i="12"/>
  <c r="N24" i="12"/>
  <c r="F24" i="12"/>
  <c r="AD33" i="12"/>
  <c r="V33" i="12"/>
  <c r="N33" i="12"/>
  <c r="F33" i="12"/>
  <c r="AD22" i="12"/>
  <c r="V22" i="12"/>
  <c r="N22" i="12"/>
  <c r="F22" i="12"/>
  <c r="AD31" i="12"/>
  <c r="V31" i="12"/>
  <c r="N31" i="12"/>
  <c r="F31" i="12"/>
  <c r="AD16" i="12"/>
  <c r="V16" i="12"/>
  <c r="N16" i="12"/>
  <c r="F16" i="12"/>
  <c r="AD30" i="12"/>
  <c r="V30" i="12"/>
  <c r="P30" i="12"/>
  <c r="N30" i="12"/>
  <c r="F30" i="12"/>
  <c r="AD19" i="12"/>
  <c r="V19" i="12"/>
  <c r="N19" i="12"/>
  <c r="F19" i="12"/>
  <c r="AD27" i="12"/>
  <c r="V27" i="12"/>
  <c r="N27" i="12"/>
  <c r="F27" i="12"/>
  <c r="AD18" i="12"/>
  <c r="V18" i="12"/>
  <c r="N18" i="12"/>
  <c r="F18" i="12"/>
  <c r="AD23" i="12"/>
  <c r="V23" i="12"/>
  <c r="N23" i="12"/>
  <c r="F23" i="12"/>
  <c r="AD26" i="12"/>
  <c r="V26" i="12"/>
  <c r="N26" i="12"/>
  <c r="F26" i="12"/>
  <c r="AD13" i="12"/>
  <c r="V13" i="12"/>
  <c r="N13" i="12"/>
  <c r="F13" i="12"/>
  <c r="AD32" i="12"/>
  <c r="V32" i="12"/>
  <c r="N32" i="12"/>
  <c r="F32" i="12"/>
  <c r="AD12" i="12"/>
  <c r="V12" i="12"/>
  <c r="N12" i="12"/>
  <c r="F12" i="12"/>
  <c r="AD14" i="12"/>
  <c r="V14" i="12"/>
  <c r="N14" i="12"/>
  <c r="F14" i="12"/>
  <c r="AD25" i="12"/>
  <c r="V25" i="12"/>
  <c r="N25" i="12"/>
  <c r="F25" i="12"/>
  <c r="AD29" i="12"/>
  <c r="V29" i="12"/>
  <c r="N29" i="12"/>
  <c r="F29" i="12"/>
  <c r="AD28" i="12"/>
  <c r="V28" i="12"/>
  <c r="N28" i="12"/>
  <c r="F28" i="12"/>
  <c r="AI34" i="12"/>
  <c r="AD34" i="12"/>
  <c r="V34" i="12"/>
  <c r="N34" i="12"/>
  <c r="F34" i="12"/>
  <c r="AD3" i="12"/>
  <c r="V3" i="12"/>
  <c r="N3" i="12"/>
  <c r="F3" i="12"/>
  <c r="AD5" i="12"/>
  <c r="V5" i="12"/>
  <c r="N5" i="12"/>
  <c r="F5" i="12"/>
  <c r="AD6" i="12"/>
  <c r="V6" i="12"/>
  <c r="N6" i="12"/>
  <c r="F6" i="12"/>
  <c r="AD4" i="12"/>
  <c r="V4" i="12"/>
  <c r="N4" i="12"/>
  <c r="F4" i="12"/>
  <c r="AD7" i="12"/>
  <c r="V7" i="12"/>
  <c r="N7" i="12"/>
  <c r="F7" i="12"/>
  <c r="AD8" i="12"/>
  <c r="V8" i="12"/>
  <c r="N8" i="12"/>
  <c r="F8" i="12"/>
  <c r="AD95" i="11"/>
  <c r="V95" i="11"/>
  <c r="N95" i="11"/>
  <c r="F95" i="11"/>
  <c r="AD109" i="11"/>
  <c r="V109" i="11"/>
  <c r="N109" i="11"/>
  <c r="F109" i="11"/>
  <c r="AD106" i="11"/>
  <c r="V106" i="11"/>
  <c r="N106" i="11"/>
  <c r="F106" i="11"/>
  <c r="AD91" i="11"/>
  <c r="V91" i="11"/>
  <c r="N91" i="11"/>
  <c r="F91" i="11"/>
  <c r="AF117" i="11"/>
  <c r="AD117" i="11"/>
  <c r="X117" i="11"/>
  <c r="V117" i="11"/>
  <c r="P117" i="11"/>
  <c r="N117" i="11"/>
  <c r="H117" i="11"/>
  <c r="F117" i="11"/>
  <c r="AD93" i="11"/>
  <c r="V93" i="11"/>
  <c r="N93" i="11"/>
  <c r="F93" i="11"/>
  <c r="AF116" i="11"/>
  <c r="AD116" i="11"/>
  <c r="Z116" i="11"/>
  <c r="V116" i="11"/>
  <c r="P116" i="11"/>
  <c r="N116" i="11"/>
  <c r="H116" i="11"/>
  <c r="F116" i="11"/>
  <c r="AD85" i="11"/>
  <c r="V85" i="11"/>
  <c r="N85" i="11"/>
  <c r="F85" i="11"/>
  <c r="AD112" i="11"/>
  <c r="V112" i="11"/>
  <c r="N112" i="11"/>
  <c r="F112" i="11"/>
  <c r="AD83" i="11"/>
  <c r="V83" i="11"/>
  <c r="N83" i="11"/>
  <c r="F83" i="11"/>
  <c r="AD78" i="11"/>
  <c r="V78" i="11"/>
  <c r="N78" i="11"/>
  <c r="F78" i="11"/>
  <c r="AD79" i="11"/>
  <c r="V79" i="11"/>
  <c r="N79" i="11"/>
  <c r="F79" i="11"/>
  <c r="AF115" i="11"/>
  <c r="AD115" i="11"/>
  <c r="X115" i="11"/>
  <c r="V115" i="11"/>
  <c r="P115" i="11"/>
  <c r="N115" i="11"/>
  <c r="H115" i="11"/>
  <c r="F115" i="11"/>
  <c r="AF114" i="11"/>
  <c r="AD114" i="11"/>
  <c r="X114" i="11"/>
  <c r="V114" i="11"/>
  <c r="P114" i="11"/>
  <c r="N114" i="11"/>
  <c r="H114" i="11"/>
  <c r="F114" i="11"/>
  <c r="AD98" i="11"/>
  <c r="V98" i="11"/>
  <c r="N98" i="11"/>
  <c r="F98" i="11"/>
  <c r="AD104" i="11"/>
  <c r="V104" i="11"/>
  <c r="N104" i="11"/>
  <c r="F104" i="11"/>
  <c r="AD103" i="11"/>
  <c r="V103" i="11"/>
  <c r="N103" i="11"/>
  <c r="F103" i="11"/>
  <c r="AD102" i="11"/>
  <c r="V102" i="11"/>
  <c r="N102" i="11"/>
  <c r="F102" i="11"/>
  <c r="AD110" i="11"/>
  <c r="V110" i="11"/>
  <c r="N110" i="11"/>
  <c r="F110" i="11"/>
  <c r="AD99" i="11"/>
  <c r="V99" i="11"/>
  <c r="N99" i="11"/>
  <c r="F99" i="11"/>
  <c r="AD97" i="11"/>
  <c r="V97" i="11"/>
  <c r="N97" i="11"/>
  <c r="F97" i="11"/>
  <c r="AD89" i="11"/>
  <c r="V89" i="11"/>
  <c r="N89" i="11"/>
  <c r="F89" i="11"/>
  <c r="AD101" i="11"/>
  <c r="V101" i="11"/>
  <c r="N101" i="11"/>
  <c r="F101" i="11"/>
  <c r="AD84" i="11"/>
  <c r="V84" i="11"/>
  <c r="N84" i="11"/>
  <c r="F84" i="11"/>
  <c r="AD86" i="11"/>
  <c r="V86" i="11"/>
  <c r="N86" i="11"/>
  <c r="F86" i="11"/>
  <c r="AD87" i="11"/>
  <c r="V87" i="11"/>
  <c r="N87" i="11"/>
  <c r="F87" i="11"/>
  <c r="AD80" i="11"/>
  <c r="V80" i="11"/>
  <c r="N80" i="11"/>
  <c r="F80" i="11"/>
  <c r="AD90" i="11"/>
  <c r="V90" i="11"/>
  <c r="N90" i="11"/>
  <c r="F90" i="11"/>
  <c r="AD82" i="11"/>
  <c r="V82" i="11"/>
  <c r="N82" i="11"/>
  <c r="F82" i="11"/>
  <c r="AD77" i="11"/>
  <c r="V77" i="11"/>
  <c r="N77" i="11"/>
  <c r="F77" i="11"/>
  <c r="AD75" i="11"/>
  <c r="V75" i="11"/>
  <c r="N75" i="11"/>
  <c r="F75" i="11"/>
  <c r="AD74" i="11"/>
  <c r="V74" i="11"/>
  <c r="N74" i="11"/>
  <c r="F74" i="11"/>
  <c r="AD76" i="11"/>
  <c r="V76" i="11"/>
  <c r="N76" i="11"/>
  <c r="F76" i="11"/>
  <c r="AD73" i="11"/>
  <c r="V73" i="11"/>
  <c r="N73" i="11"/>
  <c r="F73" i="11"/>
  <c r="AF113" i="11"/>
  <c r="AD113" i="11"/>
  <c r="X113" i="11"/>
  <c r="V113" i="11"/>
  <c r="P113" i="11"/>
  <c r="N113" i="11"/>
  <c r="H113" i="11"/>
  <c r="F113" i="11"/>
  <c r="AD94" i="11"/>
  <c r="V94" i="11"/>
  <c r="N94" i="11"/>
  <c r="F94" i="11"/>
  <c r="AD107" i="11"/>
  <c r="V107" i="11"/>
  <c r="N107" i="11"/>
  <c r="F107" i="11"/>
  <c r="AD96" i="11"/>
  <c r="V96" i="11"/>
  <c r="N96" i="11"/>
  <c r="F96" i="11"/>
  <c r="AD108" i="11"/>
  <c r="V108" i="11"/>
  <c r="N108" i="11"/>
  <c r="F108" i="11"/>
  <c r="AD100" i="11"/>
  <c r="V100" i="11"/>
  <c r="N100" i="11"/>
  <c r="F100" i="11"/>
  <c r="AD105" i="11"/>
  <c r="V105" i="11"/>
  <c r="N105" i="11"/>
  <c r="F105" i="11"/>
  <c r="AD92" i="11"/>
  <c r="V92" i="11"/>
  <c r="N92" i="11"/>
  <c r="F92" i="11"/>
  <c r="AD81" i="11"/>
  <c r="V81" i="11"/>
  <c r="N81" i="11"/>
  <c r="F81" i="11"/>
  <c r="AD88" i="11"/>
  <c r="V88" i="11"/>
  <c r="N88" i="11"/>
  <c r="F88" i="11"/>
  <c r="AD111" i="11"/>
  <c r="V111" i="11"/>
  <c r="N111" i="11"/>
  <c r="F111" i="11"/>
  <c r="AD55" i="11"/>
  <c r="V55" i="11"/>
  <c r="N55" i="11"/>
  <c r="F55" i="11"/>
  <c r="AD56" i="11"/>
  <c r="V56" i="11"/>
  <c r="N56" i="11"/>
  <c r="F56" i="11"/>
  <c r="AD58" i="11"/>
  <c r="V58" i="11"/>
  <c r="N58" i="11"/>
  <c r="F58" i="11"/>
  <c r="AF66" i="11"/>
  <c r="AD66" i="11"/>
  <c r="X66" i="11"/>
  <c r="V66" i="11"/>
  <c r="N66" i="11"/>
  <c r="H66" i="11"/>
  <c r="F66" i="11"/>
  <c r="AD45" i="11"/>
  <c r="V45" i="11"/>
  <c r="N45" i="11"/>
  <c r="F45" i="11"/>
  <c r="AD38" i="11"/>
  <c r="V38" i="11"/>
  <c r="N38" i="11"/>
  <c r="F38" i="11"/>
  <c r="AD51" i="11"/>
  <c r="V51" i="11"/>
  <c r="N51" i="11"/>
  <c r="F51" i="11"/>
  <c r="AD29" i="11"/>
  <c r="V29" i="11"/>
  <c r="N29" i="11"/>
  <c r="F29" i="11"/>
  <c r="AD30" i="11"/>
  <c r="V30" i="11"/>
  <c r="N30" i="11"/>
  <c r="F30" i="11"/>
  <c r="AD32" i="11"/>
  <c r="V32" i="11"/>
  <c r="N32" i="11"/>
  <c r="F32" i="11"/>
  <c r="AD31" i="11"/>
  <c r="V31" i="11"/>
  <c r="N31" i="11"/>
  <c r="F31" i="11"/>
  <c r="AD34" i="11"/>
  <c r="V34" i="11"/>
  <c r="N34" i="11"/>
  <c r="F34" i="11"/>
  <c r="AD42" i="11"/>
  <c r="V42" i="11"/>
  <c r="N42" i="11"/>
  <c r="F42" i="11"/>
  <c r="AD57" i="11"/>
  <c r="V57" i="11"/>
  <c r="N57" i="11"/>
  <c r="F57" i="11"/>
  <c r="AD50" i="11"/>
  <c r="V50" i="11"/>
  <c r="N50" i="11"/>
  <c r="F50" i="11"/>
  <c r="AD48" i="11"/>
  <c r="V48" i="11"/>
  <c r="N48" i="11"/>
  <c r="F48" i="11"/>
  <c r="AD59" i="11"/>
  <c r="V59" i="11"/>
  <c r="N59" i="11"/>
  <c r="F59" i="11"/>
  <c r="AD54" i="11"/>
  <c r="V54" i="11"/>
  <c r="N54" i="11"/>
  <c r="F54" i="11"/>
  <c r="AD36" i="11"/>
  <c r="V36" i="11"/>
  <c r="N36" i="11"/>
  <c r="F36" i="11"/>
  <c r="AF69" i="11"/>
  <c r="AD69" i="11"/>
  <c r="X69" i="11"/>
  <c r="V69" i="11"/>
  <c r="P69" i="11"/>
  <c r="N69" i="11"/>
  <c r="H69" i="11"/>
  <c r="F69" i="11"/>
  <c r="AD35" i="11"/>
  <c r="V35" i="11"/>
  <c r="N35" i="11"/>
  <c r="F35" i="11"/>
  <c r="AD41" i="11"/>
  <c r="V41" i="11"/>
  <c r="N41" i="11"/>
  <c r="F41" i="11"/>
  <c r="AD43" i="11"/>
  <c r="V43" i="11"/>
  <c r="N43" i="11"/>
  <c r="F43" i="11"/>
  <c r="AD46" i="11"/>
  <c r="V46" i="11"/>
  <c r="N46" i="11"/>
  <c r="F46" i="11"/>
  <c r="AD60" i="11"/>
  <c r="V60" i="11"/>
  <c r="N60" i="11"/>
  <c r="F60" i="11"/>
  <c r="AD52" i="11"/>
  <c r="V52" i="11"/>
  <c r="N52" i="11"/>
  <c r="F52" i="11"/>
  <c r="AD63" i="11"/>
  <c r="V63" i="11"/>
  <c r="N63" i="11"/>
  <c r="F63" i="11"/>
  <c r="AD64" i="11"/>
  <c r="V64" i="11"/>
  <c r="N64" i="11"/>
  <c r="H64" i="11"/>
  <c r="F64" i="11"/>
  <c r="AD65" i="11"/>
  <c r="X65" i="11"/>
  <c r="V65" i="11"/>
  <c r="N65" i="11"/>
  <c r="F65" i="11"/>
  <c r="AD61" i="11"/>
  <c r="V61" i="11"/>
  <c r="N61" i="11"/>
  <c r="F61" i="11"/>
  <c r="AD47" i="11"/>
  <c r="V47" i="11"/>
  <c r="N47" i="11"/>
  <c r="F47" i="11"/>
  <c r="AD44" i="11"/>
  <c r="V44" i="11"/>
  <c r="N44" i="11"/>
  <c r="F44" i="11"/>
  <c r="AD62" i="11"/>
  <c r="V62" i="11"/>
  <c r="N62" i="11"/>
  <c r="F62" i="11"/>
  <c r="AD53" i="11"/>
  <c r="V53" i="11"/>
  <c r="N53" i="11"/>
  <c r="F53" i="11"/>
  <c r="AD49" i="11"/>
  <c r="V49" i="11"/>
  <c r="N49" i="11"/>
  <c r="F49" i="11"/>
  <c r="AF68" i="11"/>
  <c r="AD68" i="11"/>
  <c r="X68" i="11"/>
  <c r="V68" i="11"/>
  <c r="P68" i="11"/>
  <c r="N68" i="11"/>
  <c r="H68" i="11"/>
  <c r="F68" i="11"/>
  <c r="AD33" i="11"/>
  <c r="V33" i="11"/>
  <c r="N33" i="11"/>
  <c r="F33" i="11"/>
  <c r="AD39" i="11"/>
  <c r="V39" i="11"/>
  <c r="N39" i="11"/>
  <c r="F39" i="11"/>
  <c r="AF67" i="11"/>
  <c r="AD67" i="11"/>
  <c r="X67" i="11"/>
  <c r="V67" i="11"/>
  <c r="P67" i="11"/>
  <c r="N67" i="11"/>
  <c r="H67" i="11"/>
  <c r="F67" i="11"/>
  <c r="AD37" i="11"/>
  <c r="V37" i="11"/>
  <c r="N37" i="11"/>
  <c r="F37" i="11"/>
  <c r="AD40" i="11"/>
  <c r="V40" i="11"/>
  <c r="N40" i="11"/>
  <c r="F40" i="11"/>
  <c r="AD17" i="11"/>
  <c r="V17" i="11"/>
  <c r="N17" i="11"/>
  <c r="F17" i="11"/>
  <c r="AD21" i="11"/>
  <c r="V21" i="11"/>
  <c r="N21" i="11"/>
  <c r="F21" i="11"/>
  <c r="AD18" i="11"/>
  <c r="V18" i="11"/>
  <c r="N18" i="11"/>
  <c r="F18" i="11"/>
  <c r="AD10" i="11"/>
  <c r="V10" i="11"/>
  <c r="N10" i="11"/>
  <c r="F10" i="11"/>
  <c r="AD20" i="11"/>
  <c r="V20" i="11"/>
  <c r="N20" i="11"/>
  <c r="F20" i="11"/>
  <c r="AD14" i="11"/>
  <c r="V14" i="11"/>
  <c r="N14" i="11"/>
  <c r="F14" i="11"/>
  <c r="AD3" i="11"/>
  <c r="V3" i="11"/>
  <c r="N3" i="11"/>
  <c r="F3" i="11"/>
  <c r="AD9" i="11"/>
  <c r="V9" i="11"/>
  <c r="N9" i="11"/>
  <c r="F9" i="11"/>
  <c r="AD12" i="11"/>
  <c r="V12" i="11"/>
  <c r="N12" i="11"/>
  <c r="F12" i="11"/>
  <c r="AD16" i="11"/>
  <c r="V16" i="11"/>
  <c r="N16" i="11"/>
  <c r="F16" i="11"/>
  <c r="AD8" i="11"/>
  <c r="V8" i="11"/>
  <c r="N8" i="11"/>
  <c r="F8" i="11"/>
  <c r="AF25" i="11"/>
  <c r="AD25" i="11"/>
  <c r="X25" i="11"/>
  <c r="V25" i="11"/>
  <c r="P25" i="11"/>
  <c r="N25" i="11"/>
  <c r="J25" i="11"/>
  <c r="F25" i="11"/>
  <c r="AD4" i="11"/>
  <c r="V4" i="11"/>
  <c r="N4" i="11"/>
  <c r="F4" i="11"/>
  <c r="AD7" i="11"/>
  <c r="V7" i="11"/>
  <c r="N7" i="11"/>
  <c r="F7" i="11"/>
  <c r="AF24" i="11"/>
  <c r="AD24" i="11"/>
  <c r="X24" i="11"/>
  <c r="V24" i="11"/>
  <c r="P24" i="11"/>
  <c r="N24" i="11"/>
  <c r="J24" i="11"/>
  <c r="F24" i="11"/>
  <c r="AF23" i="11"/>
  <c r="AD23" i="11"/>
  <c r="V23" i="11"/>
  <c r="P23" i="11"/>
  <c r="N23" i="11"/>
  <c r="F23" i="11"/>
  <c r="AD6" i="11"/>
  <c r="V6" i="11"/>
  <c r="N6" i="11"/>
  <c r="F6" i="11"/>
  <c r="AD11" i="11"/>
  <c r="V11" i="11"/>
  <c r="N11" i="11"/>
  <c r="F11" i="11"/>
  <c r="AD5" i="11"/>
  <c r="V5" i="11"/>
  <c r="N5" i="11"/>
  <c r="F5" i="11"/>
  <c r="AD15" i="11"/>
  <c r="V15" i="11"/>
  <c r="N15" i="11"/>
  <c r="F15" i="11"/>
  <c r="AD13" i="11"/>
  <c r="V13" i="11"/>
  <c r="N13" i="11"/>
  <c r="F13" i="11"/>
  <c r="AD19" i="11"/>
  <c r="V19" i="11"/>
  <c r="N19" i="11"/>
  <c r="F19" i="11"/>
  <c r="AD22" i="11"/>
  <c r="V22" i="11"/>
  <c r="N22" i="11"/>
  <c r="F22" i="11"/>
  <c r="J41" i="4"/>
  <c r="J37" i="4"/>
  <c r="O6" i="4"/>
  <c r="V37" i="1"/>
  <c r="V38" i="1"/>
  <c r="F43" i="1"/>
  <c r="V144" i="1"/>
  <c r="Z49" i="1"/>
  <c r="V176" i="1"/>
  <c r="AD82" i="4"/>
  <c r="V82" i="4"/>
  <c r="N82" i="4"/>
  <c r="F82" i="4"/>
  <c r="AD81" i="4"/>
  <c r="V81" i="4"/>
  <c r="N81" i="4"/>
  <c r="F81" i="4"/>
  <c r="AD80" i="4"/>
  <c r="V80" i="4"/>
  <c r="N80" i="4"/>
  <c r="F80" i="4"/>
  <c r="AD79" i="4"/>
  <c r="V79" i="4"/>
  <c r="N79" i="4"/>
  <c r="F79" i="4"/>
  <c r="AD78" i="4"/>
  <c r="V78" i="4"/>
  <c r="N78" i="4"/>
  <c r="F78" i="4"/>
  <c r="AD73" i="4"/>
  <c r="V73" i="4"/>
  <c r="N73" i="4"/>
  <c r="F73" i="4"/>
  <c r="AD72" i="4"/>
  <c r="V72" i="4"/>
  <c r="N72" i="4"/>
  <c r="F72" i="4"/>
  <c r="AD71" i="4"/>
  <c r="V71" i="4"/>
  <c r="N71" i="4"/>
  <c r="F71" i="4"/>
  <c r="AD70" i="4"/>
  <c r="V70" i="4"/>
  <c r="N70" i="4"/>
  <c r="F70" i="4"/>
  <c r="AD69" i="4"/>
  <c r="V69" i="4"/>
  <c r="N69" i="4"/>
  <c r="F69" i="4"/>
  <c r="AD64" i="4"/>
  <c r="V64" i="4"/>
  <c r="N64" i="4"/>
  <c r="F64" i="4"/>
  <c r="AD63" i="4"/>
  <c r="V63" i="4"/>
  <c r="N63" i="4"/>
  <c r="F63" i="4"/>
  <c r="AD62" i="4"/>
  <c r="V62" i="4"/>
  <c r="N62" i="4"/>
  <c r="F62" i="4"/>
  <c r="AD61" i="4"/>
  <c r="V61" i="4"/>
  <c r="N61" i="4"/>
  <c r="F61" i="4"/>
  <c r="AD60" i="4"/>
  <c r="V60" i="4"/>
  <c r="N60" i="4"/>
  <c r="F60" i="4"/>
  <c r="AD59" i="4"/>
  <c r="V59" i="4"/>
  <c r="N59" i="4"/>
  <c r="F59" i="4"/>
  <c r="AD58" i="4"/>
  <c r="V58" i="4"/>
  <c r="N58" i="4"/>
  <c r="F58" i="4"/>
  <c r="AD57" i="4"/>
  <c r="V57" i="4"/>
  <c r="N57" i="4"/>
  <c r="F57" i="4"/>
  <c r="AD52" i="4"/>
  <c r="V52" i="4"/>
  <c r="N52" i="4"/>
  <c r="F52" i="4"/>
  <c r="AD51" i="4"/>
  <c r="V51" i="4"/>
  <c r="N51" i="4"/>
  <c r="F51" i="4"/>
  <c r="AD50" i="4"/>
  <c r="V50" i="4"/>
  <c r="N50" i="4"/>
  <c r="F50" i="4"/>
  <c r="AD49" i="4"/>
  <c r="V49" i="4"/>
  <c r="N49" i="4"/>
  <c r="F49" i="4"/>
  <c r="AD48" i="4"/>
  <c r="V48" i="4"/>
  <c r="N48" i="4"/>
  <c r="F48" i="4"/>
  <c r="AD43" i="4"/>
  <c r="V43" i="4"/>
  <c r="N43" i="4"/>
  <c r="F43" i="4"/>
  <c r="AD42" i="4"/>
  <c r="V42" i="4"/>
  <c r="N42" i="4"/>
  <c r="F42" i="4"/>
  <c r="AD41" i="4"/>
  <c r="V41" i="4"/>
  <c r="N41" i="4"/>
  <c r="F41" i="4"/>
  <c r="AD40" i="4"/>
  <c r="V40" i="4"/>
  <c r="N40" i="4"/>
  <c r="F40" i="4"/>
  <c r="AD39" i="4"/>
  <c r="V39" i="4"/>
  <c r="N39" i="4"/>
  <c r="F39" i="4"/>
  <c r="AD38" i="4"/>
  <c r="V38" i="4"/>
  <c r="N38" i="4"/>
  <c r="F38" i="4"/>
  <c r="AD37" i="4"/>
  <c r="V37" i="4"/>
  <c r="N37" i="4"/>
  <c r="F37" i="4"/>
  <c r="AD32" i="4"/>
  <c r="V32" i="4"/>
  <c r="N32" i="4"/>
  <c r="F32" i="4"/>
  <c r="AD31" i="4"/>
  <c r="V31" i="4"/>
  <c r="N31" i="4"/>
  <c r="F31" i="4"/>
  <c r="AD30" i="4"/>
  <c r="V30" i="4"/>
  <c r="N30" i="4"/>
  <c r="F30" i="4"/>
  <c r="AD29" i="4"/>
  <c r="V29" i="4"/>
  <c r="N29" i="4"/>
  <c r="F29" i="4"/>
  <c r="AD28" i="4"/>
  <c r="V28" i="4"/>
  <c r="N28" i="4"/>
  <c r="F28" i="4"/>
  <c r="AD27" i="4"/>
  <c r="V27" i="4"/>
  <c r="N27" i="4"/>
  <c r="F27" i="4"/>
  <c r="AD26" i="4"/>
  <c r="V26" i="4"/>
  <c r="N26" i="4"/>
  <c r="F26" i="4"/>
  <c r="AD25" i="4"/>
  <c r="V25" i="4"/>
  <c r="N25" i="4"/>
  <c r="F25" i="4"/>
  <c r="AD20" i="4"/>
  <c r="V20" i="4"/>
  <c r="N20" i="4"/>
  <c r="F20" i="4"/>
  <c r="AD19" i="4"/>
  <c r="V19" i="4"/>
  <c r="N19" i="4"/>
  <c r="F19" i="4"/>
  <c r="AD18" i="4"/>
  <c r="V18" i="4"/>
  <c r="N18" i="4"/>
  <c r="F18" i="4"/>
  <c r="AD17" i="4"/>
  <c r="V17" i="4"/>
  <c r="N17" i="4"/>
  <c r="F17" i="4"/>
  <c r="AD16" i="4"/>
  <c r="V16" i="4"/>
  <c r="N16" i="4"/>
  <c r="F16" i="4"/>
  <c r="AD15" i="4"/>
  <c r="V15" i="4"/>
  <c r="N15" i="4"/>
  <c r="F15" i="4"/>
  <c r="AD14" i="4"/>
  <c r="V14" i="4"/>
  <c r="N14" i="4"/>
  <c r="F14" i="4"/>
  <c r="AD13" i="4"/>
  <c r="V13" i="4"/>
  <c r="N13" i="4"/>
  <c r="F13" i="4"/>
  <c r="AD8" i="4"/>
  <c r="V8" i="4"/>
  <c r="N8" i="4"/>
  <c r="F8" i="4"/>
  <c r="AD7" i="4"/>
  <c r="V7" i="4"/>
  <c r="N7" i="4"/>
  <c r="F7" i="4"/>
  <c r="AD6" i="4"/>
  <c r="V6" i="4"/>
  <c r="N6" i="4"/>
  <c r="F6" i="4"/>
  <c r="AD5" i="4"/>
  <c r="V5" i="4"/>
  <c r="N5" i="4"/>
  <c r="F5" i="4"/>
  <c r="AD4" i="4"/>
  <c r="V4" i="4"/>
  <c r="N4" i="4"/>
  <c r="F4" i="4"/>
  <c r="AD3" i="4"/>
  <c r="V3" i="4"/>
  <c r="N3" i="4"/>
  <c r="F3" i="4"/>
  <c r="AD181" i="1"/>
  <c r="V181" i="1"/>
  <c r="N181" i="1"/>
  <c r="F181" i="1"/>
  <c r="AD180" i="1"/>
  <c r="V180" i="1"/>
  <c r="N180" i="1"/>
  <c r="F180" i="1"/>
  <c r="AD179" i="1"/>
  <c r="V179" i="1"/>
  <c r="N179" i="1"/>
  <c r="F179" i="1"/>
  <c r="AD178" i="1"/>
  <c r="V178" i="1"/>
  <c r="N178" i="1"/>
  <c r="F178" i="1"/>
  <c r="AD177" i="1"/>
  <c r="V177" i="1"/>
  <c r="N177" i="1"/>
  <c r="F177" i="1"/>
  <c r="AD176" i="1"/>
  <c r="N176" i="1"/>
  <c r="F176" i="1"/>
  <c r="AD171" i="1"/>
  <c r="V171" i="1"/>
  <c r="N171" i="1"/>
  <c r="F171" i="1"/>
  <c r="AD170" i="1"/>
  <c r="V170" i="1"/>
  <c r="N170" i="1"/>
  <c r="F170" i="1"/>
  <c r="AD169" i="1"/>
  <c r="V169" i="1"/>
  <c r="N169" i="1"/>
  <c r="F169" i="1"/>
  <c r="AD168" i="1"/>
  <c r="V168" i="1"/>
  <c r="N168" i="1"/>
  <c r="F168" i="1"/>
  <c r="AD167" i="1"/>
  <c r="V167" i="1"/>
  <c r="N167" i="1"/>
  <c r="F167" i="1"/>
  <c r="AD166" i="1"/>
  <c r="V166" i="1"/>
  <c r="N166" i="1"/>
  <c r="F166" i="1"/>
  <c r="AD162" i="1"/>
  <c r="V162" i="1"/>
  <c r="N162" i="1"/>
  <c r="F162" i="1"/>
  <c r="AD161" i="1"/>
  <c r="V161" i="1"/>
  <c r="N161" i="1"/>
  <c r="F161" i="1"/>
  <c r="AD160" i="1"/>
  <c r="V160" i="1"/>
  <c r="N160" i="1"/>
  <c r="F160" i="1"/>
  <c r="AD159" i="1"/>
  <c r="V159" i="1"/>
  <c r="N159" i="1"/>
  <c r="F159" i="1"/>
  <c r="AD158" i="1"/>
  <c r="V158" i="1"/>
  <c r="N158" i="1"/>
  <c r="F158" i="1"/>
  <c r="AD157" i="1"/>
  <c r="V157" i="1"/>
  <c r="N157" i="1"/>
  <c r="F157" i="1"/>
  <c r="AD153" i="1"/>
  <c r="V153" i="1"/>
  <c r="N153" i="1"/>
  <c r="F153" i="1"/>
  <c r="AD152" i="1"/>
  <c r="V152" i="1"/>
  <c r="N152" i="1"/>
  <c r="F152" i="1"/>
  <c r="AD151" i="1"/>
  <c r="V151" i="1"/>
  <c r="N151" i="1"/>
  <c r="F151" i="1"/>
  <c r="AD150" i="1"/>
  <c r="V150" i="1"/>
  <c r="N150" i="1"/>
  <c r="F150" i="1"/>
  <c r="AD149" i="1"/>
  <c r="V149" i="1"/>
  <c r="N149" i="1"/>
  <c r="F149" i="1"/>
  <c r="AD145" i="1"/>
  <c r="V145" i="1"/>
  <c r="N145" i="1"/>
  <c r="F145" i="1"/>
  <c r="AD144" i="1"/>
  <c r="N144" i="1"/>
  <c r="F144" i="1"/>
  <c r="AD143" i="1"/>
  <c r="V143" i="1"/>
  <c r="N143" i="1"/>
  <c r="F143" i="1"/>
  <c r="AD142" i="1"/>
  <c r="V142" i="1"/>
  <c r="N142" i="1"/>
  <c r="F142" i="1"/>
  <c r="AD141" i="1"/>
  <c r="V141" i="1"/>
  <c r="N141" i="1"/>
  <c r="F141" i="1"/>
  <c r="AD140" i="1"/>
  <c r="V140" i="1"/>
  <c r="N140" i="1"/>
  <c r="F140" i="1"/>
  <c r="AD136" i="1"/>
  <c r="V136" i="1"/>
  <c r="N136" i="1"/>
  <c r="F136" i="1"/>
  <c r="AD135" i="1"/>
  <c r="V135" i="1"/>
  <c r="N135" i="1"/>
  <c r="F135" i="1"/>
  <c r="AD134" i="1"/>
  <c r="V134" i="1"/>
  <c r="N134" i="1"/>
  <c r="F134" i="1"/>
  <c r="AD133" i="1"/>
  <c r="V133" i="1"/>
  <c r="N133" i="1"/>
  <c r="F133" i="1"/>
  <c r="AD132" i="1"/>
  <c r="V132" i="1"/>
  <c r="N132" i="1"/>
  <c r="F132" i="1"/>
  <c r="AD131" i="1"/>
  <c r="V131" i="1"/>
  <c r="N131" i="1"/>
  <c r="F131" i="1"/>
  <c r="AD126" i="1"/>
  <c r="V126" i="1"/>
  <c r="N126" i="1"/>
  <c r="F126" i="1"/>
  <c r="AD125" i="1"/>
  <c r="V125" i="1"/>
  <c r="N125" i="1"/>
  <c r="F125" i="1"/>
  <c r="AD124" i="1"/>
  <c r="V124" i="1"/>
  <c r="N124" i="1"/>
  <c r="F124" i="1"/>
  <c r="AD123" i="1"/>
  <c r="V123" i="1"/>
  <c r="N123" i="1"/>
  <c r="F123" i="1"/>
  <c r="AD122" i="1"/>
  <c r="V122" i="1"/>
  <c r="N122" i="1"/>
  <c r="F122" i="1"/>
  <c r="AD121" i="1"/>
  <c r="V121" i="1"/>
  <c r="N121" i="1"/>
  <c r="F121" i="1"/>
  <c r="AD116" i="1"/>
  <c r="V116" i="1"/>
  <c r="N116" i="1"/>
  <c r="F116" i="1"/>
  <c r="AD115" i="1"/>
  <c r="V115" i="1"/>
  <c r="N115" i="1"/>
  <c r="F115" i="1"/>
  <c r="AD114" i="1"/>
  <c r="V114" i="1"/>
  <c r="N114" i="1"/>
  <c r="F114" i="1"/>
  <c r="AD113" i="1"/>
  <c r="V113" i="1"/>
  <c r="N113" i="1"/>
  <c r="F113" i="1"/>
  <c r="AD108" i="1"/>
  <c r="V108" i="1"/>
  <c r="N108" i="1"/>
  <c r="F108" i="1"/>
  <c r="AD107" i="1"/>
  <c r="V107" i="1"/>
  <c r="N107" i="1"/>
  <c r="F107" i="1"/>
  <c r="AD106" i="1"/>
  <c r="V106" i="1"/>
  <c r="N106" i="1"/>
  <c r="F106" i="1"/>
  <c r="AD105" i="1"/>
  <c r="V105" i="1"/>
  <c r="N105" i="1"/>
  <c r="F105" i="1"/>
  <c r="AD104" i="1"/>
  <c r="V104" i="1"/>
  <c r="N104" i="1"/>
  <c r="F104" i="1"/>
  <c r="AD103" i="1"/>
  <c r="V103" i="1"/>
  <c r="N103" i="1"/>
  <c r="F103" i="1"/>
  <c r="AD98" i="1"/>
  <c r="V98" i="1"/>
  <c r="N98" i="1"/>
  <c r="F98" i="1"/>
  <c r="AD97" i="1"/>
  <c r="V97" i="1"/>
  <c r="N97" i="1"/>
  <c r="F97" i="1"/>
  <c r="AD96" i="1"/>
  <c r="V96" i="1"/>
  <c r="N96" i="1"/>
  <c r="F96" i="1"/>
  <c r="AD95" i="1"/>
  <c r="V95" i="1"/>
  <c r="N95" i="1"/>
  <c r="F95" i="1"/>
  <c r="AD94" i="1"/>
  <c r="V94" i="1"/>
  <c r="N94" i="1"/>
  <c r="F94" i="1"/>
  <c r="AD93" i="1"/>
  <c r="V93" i="1"/>
  <c r="N93" i="1"/>
  <c r="F93" i="1"/>
  <c r="AD88" i="1"/>
  <c r="V88" i="1"/>
  <c r="N88" i="1"/>
  <c r="F88" i="1"/>
  <c r="AD87" i="1"/>
  <c r="V87" i="1"/>
  <c r="N87" i="1"/>
  <c r="F87" i="1"/>
  <c r="AD86" i="1"/>
  <c r="V86" i="1"/>
  <c r="N86" i="1"/>
  <c r="F86" i="1"/>
  <c r="AD85" i="1"/>
  <c r="V85" i="1"/>
  <c r="N85" i="1"/>
  <c r="F85" i="1"/>
  <c r="AD84" i="1"/>
  <c r="V84" i="1"/>
  <c r="N84" i="1"/>
  <c r="F84" i="1"/>
  <c r="AD83" i="1"/>
  <c r="V83" i="1"/>
  <c r="N83" i="1"/>
  <c r="F83" i="1"/>
  <c r="AD78" i="1"/>
  <c r="V78" i="1"/>
  <c r="N78" i="1"/>
  <c r="F78" i="1"/>
  <c r="AD77" i="1"/>
  <c r="V77" i="1"/>
  <c r="N77" i="1"/>
  <c r="F77" i="1"/>
  <c r="AD76" i="1"/>
  <c r="V76" i="1"/>
  <c r="N76" i="1"/>
  <c r="F76" i="1"/>
  <c r="AD75" i="1"/>
  <c r="V75" i="1"/>
  <c r="N75" i="1"/>
  <c r="F75" i="1"/>
  <c r="AD74" i="1"/>
  <c r="V74" i="1"/>
  <c r="N74" i="1"/>
  <c r="F74" i="1"/>
  <c r="AD73" i="1"/>
  <c r="V73" i="1"/>
  <c r="N73" i="1"/>
  <c r="F73" i="1"/>
  <c r="AD68" i="1"/>
  <c r="V68" i="1"/>
  <c r="N68" i="1"/>
  <c r="F68" i="1"/>
  <c r="AD67" i="1"/>
  <c r="V67" i="1"/>
  <c r="N67" i="1"/>
  <c r="F67" i="1"/>
  <c r="AD66" i="1"/>
  <c r="V66" i="1"/>
  <c r="N66" i="1"/>
  <c r="F66" i="1"/>
  <c r="AD65" i="1"/>
  <c r="V65" i="1"/>
  <c r="N65" i="1"/>
  <c r="F65" i="1"/>
  <c r="AD64" i="1"/>
  <c r="V64" i="1"/>
  <c r="N64" i="1"/>
  <c r="F64" i="1"/>
  <c r="AD63" i="1"/>
  <c r="V63" i="1"/>
  <c r="N63" i="1"/>
  <c r="F63" i="1"/>
  <c r="AD58" i="1"/>
  <c r="V58" i="1"/>
  <c r="N58" i="1"/>
  <c r="F58" i="1"/>
  <c r="AD57" i="1"/>
  <c r="V57" i="1"/>
  <c r="N57" i="1"/>
  <c r="F57" i="1"/>
  <c r="AD56" i="1"/>
  <c r="V56" i="1"/>
  <c r="N56" i="1"/>
  <c r="F56" i="1"/>
  <c r="AD55" i="1"/>
  <c r="V55" i="1"/>
  <c r="N55" i="1"/>
  <c r="F55" i="1"/>
  <c r="AD54" i="1"/>
  <c r="V54" i="1"/>
  <c r="N54" i="1"/>
  <c r="F54" i="1"/>
  <c r="AD53" i="1"/>
  <c r="V53" i="1"/>
  <c r="N53" i="1"/>
  <c r="F53" i="1"/>
  <c r="AD48" i="1"/>
  <c r="V48" i="1"/>
  <c r="N48" i="1"/>
  <c r="F48" i="1"/>
  <c r="AD47" i="1"/>
  <c r="V47" i="1"/>
  <c r="N47" i="1"/>
  <c r="F47" i="1"/>
  <c r="AD46" i="1"/>
  <c r="V46" i="1"/>
  <c r="N46" i="1"/>
  <c r="F46" i="1"/>
  <c r="AD45" i="1"/>
  <c r="V45" i="1"/>
  <c r="N45" i="1"/>
  <c r="F45" i="1"/>
  <c r="AD44" i="1"/>
  <c r="V44" i="1"/>
  <c r="N44" i="1"/>
  <c r="F44" i="1"/>
  <c r="AD43" i="1"/>
  <c r="V43" i="1"/>
  <c r="N43" i="1"/>
  <c r="AD38" i="1"/>
  <c r="N38" i="1"/>
  <c r="F38" i="1"/>
  <c r="AD37" i="1"/>
  <c r="N37" i="1"/>
  <c r="F37" i="1"/>
  <c r="AD36" i="1"/>
  <c r="V36" i="1"/>
  <c r="N36" i="1"/>
  <c r="F36" i="1"/>
  <c r="AD35" i="1"/>
  <c r="V35" i="1"/>
  <c r="N35" i="1"/>
  <c r="F35" i="1"/>
  <c r="AD34" i="1"/>
  <c r="V34" i="1"/>
  <c r="N34" i="1"/>
  <c r="F34" i="1"/>
  <c r="AD33" i="1"/>
  <c r="V33" i="1"/>
  <c r="N33" i="1"/>
  <c r="F33" i="1"/>
  <c r="AD28" i="1"/>
  <c r="V28" i="1"/>
  <c r="N28" i="1"/>
  <c r="F28" i="1"/>
  <c r="AD27" i="1"/>
  <c r="V27" i="1"/>
  <c r="N27" i="1"/>
  <c r="F27" i="1"/>
  <c r="AD26" i="1"/>
  <c r="V26" i="1"/>
  <c r="N26" i="1"/>
  <c r="F26" i="1"/>
  <c r="AD25" i="1"/>
  <c r="V25" i="1"/>
  <c r="N25" i="1"/>
  <c r="F25" i="1"/>
  <c r="AD24" i="1"/>
  <c r="V24" i="1"/>
  <c r="N24" i="1"/>
  <c r="F24" i="1"/>
  <c r="AD23" i="1"/>
  <c r="V23" i="1"/>
  <c r="N23" i="1"/>
  <c r="F23" i="1"/>
  <c r="AD18" i="1"/>
  <c r="V18" i="1"/>
  <c r="N18" i="1"/>
  <c r="F18" i="1"/>
  <c r="AD17" i="1"/>
  <c r="V17" i="1"/>
  <c r="N17" i="1"/>
  <c r="F17" i="1"/>
  <c r="AD16" i="1"/>
  <c r="V16" i="1"/>
  <c r="N16" i="1"/>
  <c r="F16" i="1"/>
  <c r="AD15" i="1"/>
  <c r="V15" i="1"/>
  <c r="N15" i="1"/>
  <c r="F15" i="1"/>
  <c r="AD14" i="1"/>
  <c r="V14" i="1"/>
  <c r="N14" i="1"/>
  <c r="F14" i="1"/>
  <c r="AD13" i="1"/>
  <c r="V13" i="1"/>
  <c r="N13" i="1"/>
  <c r="F13" i="1"/>
  <c r="AD8" i="1"/>
  <c r="V8" i="1"/>
  <c r="N8" i="1"/>
  <c r="F8" i="1"/>
  <c r="AD7" i="1"/>
  <c r="V7" i="1"/>
  <c r="N7" i="1"/>
  <c r="F7" i="1"/>
  <c r="AD6" i="1"/>
  <c r="V6" i="1"/>
  <c r="N6" i="1"/>
  <c r="F6" i="1"/>
  <c r="AD5" i="1"/>
  <c r="V5" i="1"/>
  <c r="N5" i="1"/>
  <c r="F5" i="1"/>
  <c r="AD4" i="1"/>
  <c r="V4" i="1"/>
  <c r="N4" i="1"/>
  <c r="F4" i="1"/>
  <c r="AD3" i="1"/>
  <c r="N3" i="1"/>
  <c r="F3" i="1"/>
  <c r="AI118" i="1"/>
  <c r="V3" i="1"/>
  <c r="AE58" i="12" l="1"/>
  <c r="AF58" i="12" s="1"/>
  <c r="AH58" i="12" s="1"/>
  <c r="W58" i="12"/>
  <c r="X58" i="12" s="1"/>
  <c r="Z58" i="12" s="1"/>
  <c r="O58" i="12"/>
  <c r="P58" i="12" s="1"/>
  <c r="R58" i="12" s="1"/>
  <c r="G58" i="12"/>
  <c r="H58" i="12" s="1"/>
  <c r="J58" i="12" s="1"/>
  <c r="AI58" i="12" s="1"/>
  <c r="AE56" i="12"/>
  <c r="AF56" i="12" s="1"/>
  <c r="AH56" i="12" s="1"/>
  <c r="W56" i="12"/>
  <c r="X56" i="12" s="1"/>
  <c r="Z56" i="12" s="1"/>
  <c r="O56" i="12"/>
  <c r="P56" i="12" s="1"/>
  <c r="R56" i="12" s="1"/>
  <c r="G56" i="12"/>
  <c r="H56" i="12" s="1"/>
  <c r="J56" i="12" s="1"/>
  <c r="AI56" i="12" s="1"/>
  <c r="AE55" i="12"/>
  <c r="AF55" i="12" s="1"/>
  <c r="AH55" i="12" s="1"/>
  <c r="W55" i="12"/>
  <c r="X55" i="12" s="1"/>
  <c r="Z55" i="12" s="1"/>
  <c r="O55" i="12"/>
  <c r="P55" i="12" s="1"/>
  <c r="R55" i="12" s="1"/>
  <c r="G55" i="12"/>
  <c r="H55" i="12" s="1"/>
  <c r="J55" i="12" s="1"/>
  <c r="AI55" i="12" s="1"/>
  <c r="AE62" i="12"/>
  <c r="AF62" i="12" s="1"/>
  <c r="AH62" i="12" s="1"/>
  <c r="W62" i="12"/>
  <c r="X62" i="12" s="1"/>
  <c r="O62" i="12"/>
  <c r="P62" i="12" s="1"/>
  <c r="R62" i="12" s="1"/>
  <c r="G62" i="12"/>
  <c r="H62" i="12" s="1"/>
  <c r="J62" i="12" s="1"/>
  <c r="AI62" i="12" s="1"/>
  <c r="AE57" i="12"/>
  <c r="AF57" i="12" s="1"/>
  <c r="AH57" i="12" s="1"/>
  <c r="W57" i="12"/>
  <c r="X57" i="12" s="1"/>
  <c r="Z57" i="12" s="1"/>
  <c r="O57" i="12"/>
  <c r="P57" i="12" s="1"/>
  <c r="R57" i="12" s="1"/>
  <c r="G57" i="12"/>
  <c r="H57" i="12" s="1"/>
  <c r="J57" i="12" s="1"/>
  <c r="AE59" i="12"/>
  <c r="AF59" i="12" s="1"/>
  <c r="AH59" i="12" s="1"/>
  <c r="W59" i="12"/>
  <c r="X59" i="12" s="1"/>
  <c r="Z59" i="12" s="1"/>
  <c r="O59" i="12"/>
  <c r="P59" i="12" s="1"/>
  <c r="R59" i="12" s="1"/>
  <c r="G59" i="12"/>
  <c r="H59" i="12" s="1"/>
  <c r="J59" i="12" s="1"/>
  <c r="AI59" i="12" s="1"/>
  <c r="AE61" i="12"/>
  <c r="AF61" i="12" s="1"/>
  <c r="AH61" i="12" s="1"/>
  <c r="W61" i="12"/>
  <c r="X61" i="12" s="1"/>
  <c r="Z61" i="12" s="1"/>
  <c r="O61" i="12"/>
  <c r="P61" i="12" s="1"/>
  <c r="R61" i="12" s="1"/>
  <c r="G61" i="12"/>
  <c r="H61" i="12" s="1"/>
  <c r="J61" i="12" s="1"/>
  <c r="AE64" i="12"/>
  <c r="AF64" i="12" s="1"/>
  <c r="W64" i="12"/>
  <c r="X64" i="12" s="1"/>
  <c r="O64" i="12"/>
  <c r="P64" i="12" s="1"/>
  <c r="G64" i="12"/>
  <c r="H64" i="12" s="1"/>
  <c r="AE60" i="12"/>
  <c r="AF60" i="12" s="1"/>
  <c r="AH60" i="12" s="1"/>
  <c r="W60" i="12"/>
  <c r="X60" i="12" s="1"/>
  <c r="Z60" i="12" s="1"/>
  <c r="O60" i="12"/>
  <c r="P60" i="12" s="1"/>
  <c r="R60" i="12" s="1"/>
  <c r="G60" i="12"/>
  <c r="H60" i="12" s="1"/>
  <c r="J60" i="12" s="1"/>
  <c r="AI60" i="12" s="1"/>
  <c r="AE63" i="12"/>
  <c r="AF63" i="12" s="1"/>
  <c r="AH63" i="12" s="1"/>
  <c r="W63" i="12"/>
  <c r="X63" i="12" s="1"/>
  <c r="Z63" i="12" s="1"/>
  <c r="O63" i="12"/>
  <c r="P63" i="12" s="1"/>
  <c r="R63" i="12" s="1"/>
  <c r="G63" i="12"/>
  <c r="H63" i="12" s="1"/>
  <c r="J63" i="12" s="1"/>
  <c r="AE50" i="12"/>
  <c r="AF50" i="12" s="1"/>
  <c r="W50" i="12"/>
  <c r="X50" i="12" s="1"/>
  <c r="O50" i="12"/>
  <c r="P50" i="12" s="1"/>
  <c r="G50" i="12"/>
  <c r="H50" i="12" s="1"/>
  <c r="J50" i="12" s="1"/>
  <c r="AI50" i="12" s="1"/>
  <c r="AE44" i="12"/>
  <c r="AF44" i="12" s="1"/>
  <c r="AH44" i="12" s="1"/>
  <c r="W44" i="12"/>
  <c r="X44" i="12" s="1"/>
  <c r="O44" i="12"/>
  <c r="P44" i="12" s="1"/>
  <c r="R44" i="12" s="1"/>
  <c r="G44" i="12"/>
  <c r="H44" i="12" s="1"/>
  <c r="J44" i="12" s="1"/>
  <c r="AE47" i="12"/>
  <c r="AF47" i="12" s="1"/>
  <c r="AH47" i="12" s="1"/>
  <c r="W47" i="12"/>
  <c r="X47" i="12" s="1"/>
  <c r="O47" i="12"/>
  <c r="P47" i="12" s="1"/>
  <c r="R47" i="12" s="1"/>
  <c r="AI47" i="12" s="1"/>
  <c r="G47" i="12"/>
  <c r="H47" i="12" s="1"/>
  <c r="AE46" i="12"/>
  <c r="AF46" i="12" s="1"/>
  <c r="W46" i="12"/>
  <c r="X46" i="12" s="1"/>
  <c r="Z46" i="12" s="1"/>
  <c r="O46" i="12"/>
  <c r="P46" i="12" s="1"/>
  <c r="R46" i="12" s="1"/>
  <c r="G46" i="12"/>
  <c r="H46" i="12" s="1"/>
  <c r="J46" i="12" s="1"/>
  <c r="AI46" i="12" s="1"/>
  <c r="AE49" i="12"/>
  <c r="AF49" i="12" s="1"/>
  <c r="AH49" i="12" s="1"/>
  <c r="W49" i="12"/>
  <c r="X49" i="12" s="1"/>
  <c r="Z49" i="12" s="1"/>
  <c r="AI49" i="12" s="1"/>
  <c r="AE13" i="12"/>
  <c r="AF13" i="12" s="1"/>
  <c r="W13" i="12"/>
  <c r="X13" i="12" s="1"/>
  <c r="Z13" i="12" s="1"/>
  <c r="W32" i="12"/>
  <c r="X32" i="12" s="1"/>
  <c r="Z32" i="12" s="1"/>
  <c r="O32" i="12"/>
  <c r="P32" i="12" s="1"/>
  <c r="R32" i="12" s="1"/>
  <c r="AI32" i="12" s="1"/>
  <c r="G32" i="12"/>
  <c r="H32" i="12" s="1"/>
  <c r="W12" i="12"/>
  <c r="X12" i="12" s="1"/>
  <c r="O14" i="12"/>
  <c r="P14" i="12" s="1"/>
  <c r="R14" i="12" s="1"/>
  <c r="G25" i="12"/>
  <c r="H25" i="12" s="1"/>
  <c r="J25" i="12" s="1"/>
  <c r="AE29" i="12"/>
  <c r="AF29" i="12" s="1"/>
  <c r="O29" i="12"/>
  <c r="P29" i="12" s="1"/>
  <c r="R29" i="12" s="1"/>
  <c r="W28" i="12"/>
  <c r="X28" i="12" s="1"/>
  <c r="W3" i="12"/>
  <c r="X3" i="12" s="1"/>
  <c r="Z3" i="12" s="1"/>
  <c r="O5" i="12"/>
  <c r="P5" i="12" s="1"/>
  <c r="R5" i="12" s="1"/>
  <c r="G5" i="12"/>
  <c r="H5" i="12" s="1"/>
  <c r="J5" i="12" s="1"/>
  <c r="O6" i="12"/>
  <c r="P6" i="12" s="1"/>
  <c r="O4" i="12"/>
  <c r="P4" i="12" s="1"/>
  <c r="R4" i="12" s="1"/>
  <c r="G4" i="12"/>
  <c r="H4" i="12" s="1"/>
  <c r="J4" i="12" s="1"/>
  <c r="W7" i="12"/>
  <c r="X7" i="12" s="1"/>
  <c r="Z7" i="12" s="1"/>
  <c r="O7" i="12"/>
  <c r="P7" i="12" s="1"/>
  <c r="W8" i="12"/>
  <c r="X8" i="12" s="1"/>
  <c r="Z8" i="12" s="1"/>
  <c r="O8" i="12"/>
  <c r="P8" i="12" s="1"/>
  <c r="R8" i="12" s="1"/>
  <c r="G8" i="12"/>
  <c r="H8" i="12" s="1"/>
  <c r="J8" i="12" s="1"/>
  <c r="O49" i="12"/>
  <c r="P49" i="12" s="1"/>
  <c r="G49" i="12"/>
  <c r="H49" i="12" s="1"/>
  <c r="AE43" i="12"/>
  <c r="AF43" i="12" s="1"/>
  <c r="W43" i="12"/>
  <c r="X43" i="12" s="1"/>
  <c r="Z43" i="12" s="1"/>
  <c r="O43" i="12"/>
  <c r="P43" i="12" s="1"/>
  <c r="R43" i="12" s="1"/>
  <c r="G43" i="12"/>
  <c r="H43" i="12" s="1"/>
  <c r="J43" i="12" s="1"/>
  <c r="AI43" i="12" s="1"/>
  <c r="AE41" i="12"/>
  <c r="AF41" i="12" s="1"/>
  <c r="AH41" i="12" s="1"/>
  <c r="W41" i="12"/>
  <c r="X41" i="12" s="1"/>
  <c r="Z41" i="12" s="1"/>
  <c r="O41" i="12"/>
  <c r="P41" i="12" s="1"/>
  <c r="R41" i="12" s="1"/>
  <c r="G41" i="12"/>
  <c r="H41" i="12" s="1"/>
  <c r="J41" i="12" s="1"/>
  <c r="AE48" i="12"/>
  <c r="AF48" i="12" s="1"/>
  <c r="AH48" i="12" s="1"/>
  <c r="W48" i="12"/>
  <c r="X48" i="12" s="1"/>
  <c r="Z48" i="12" s="1"/>
  <c r="O48" i="12"/>
  <c r="P48" i="12" s="1"/>
  <c r="G48" i="12"/>
  <c r="H48" i="12" s="1"/>
  <c r="AE42" i="12"/>
  <c r="AF42" i="12" s="1"/>
  <c r="AH42" i="12" s="1"/>
  <c r="W42" i="12"/>
  <c r="X42" i="12" s="1"/>
  <c r="Z42" i="12" s="1"/>
  <c r="O42" i="12"/>
  <c r="P42" i="12" s="1"/>
  <c r="R42" i="12" s="1"/>
  <c r="G42" i="12"/>
  <c r="H42" i="12" s="1"/>
  <c r="J42" i="12" s="1"/>
  <c r="AI42" i="12" s="1"/>
  <c r="AE45" i="12"/>
  <c r="AF45" i="12" s="1"/>
  <c r="AH45" i="12" s="1"/>
  <c r="W45" i="12"/>
  <c r="X45" i="12" s="1"/>
  <c r="Z45" i="12" s="1"/>
  <c r="O45" i="12"/>
  <c r="P45" i="12" s="1"/>
  <c r="R45" i="12" s="1"/>
  <c r="AI45" i="12" s="1"/>
  <c r="G45" i="12"/>
  <c r="H45" i="12" s="1"/>
  <c r="AE40" i="12"/>
  <c r="AF40" i="12" s="1"/>
  <c r="AH40" i="12" s="1"/>
  <c r="W40" i="12"/>
  <c r="X40" i="12" s="1"/>
  <c r="Z40" i="12" s="1"/>
  <c r="O40" i="12"/>
  <c r="P40" i="12" s="1"/>
  <c r="R40" i="12" s="1"/>
  <c r="G40" i="12"/>
  <c r="H40" i="12" s="1"/>
  <c r="J40" i="12" s="1"/>
  <c r="AI40" i="12" s="1"/>
  <c r="AE39" i="12"/>
  <c r="AF39" i="12" s="1"/>
  <c r="AH39" i="12" s="1"/>
  <c r="W39" i="12"/>
  <c r="X39" i="12" s="1"/>
  <c r="Z39" i="12" s="1"/>
  <c r="O39" i="12"/>
  <c r="P39" i="12" s="1"/>
  <c r="R39" i="12" s="1"/>
  <c r="G39" i="12"/>
  <c r="H39" i="12" s="1"/>
  <c r="J39" i="12" s="1"/>
  <c r="AE38" i="12"/>
  <c r="AF38" i="12" s="1"/>
  <c r="AH38" i="12" s="1"/>
  <c r="W38" i="12"/>
  <c r="X38" i="12" s="1"/>
  <c r="Z38" i="12" s="1"/>
  <c r="O38" i="12"/>
  <c r="P38" i="12" s="1"/>
  <c r="R38" i="12" s="1"/>
  <c r="G38" i="12"/>
  <c r="H38" i="12" s="1"/>
  <c r="J38" i="12" s="1"/>
  <c r="AE21" i="12"/>
  <c r="AF21" i="12" s="1"/>
  <c r="W21" i="12"/>
  <c r="X21" i="12" s="1"/>
  <c r="Z21" i="12" s="1"/>
  <c r="O21" i="12"/>
  <c r="P21" i="12" s="1"/>
  <c r="R21" i="12" s="1"/>
  <c r="G21" i="12"/>
  <c r="H21" i="12" s="1"/>
  <c r="J21" i="12" s="1"/>
  <c r="AI21" i="12" s="1"/>
  <c r="AE15" i="12"/>
  <c r="AF15" i="12" s="1"/>
  <c r="AH15" i="12" s="1"/>
  <c r="W15" i="12"/>
  <c r="X15" i="12" s="1"/>
  <c r="Z15" i="12" s="1"/>
  <c r="O15" i="12"/>
  <c r="P15" i="12" s="1"/>
  <c r="R15" i="12" s="1"/>
  <c r="G15" i="12"/>
  <c r="H15" i="12" s="1"/>
  <c r="J15" i="12" s="1"/>
  <c r="AI15" i="12" s="1"/>
  <c r="AE20" i="12"/>
  <c r="AF20" i="12" s="1"/>
  <c r="AH20" i="12" s="1"/>
  <c r="W20" i="12"/>
  <c r="X20" i="12" s="1"/>
  <c r="Z20" i="12" s="1"/>
  <c r="O20" i="12"/>
  <c r="P20" i="12" s="1"/>
  <c r="G20" i="12"/>
  <c r="H20" i="12" s="1"/>
  <c r="J20" i="12" s="1"/>
  <c r="AI20" i="12" s="1"/>
  <c r="AE17" i="12"/>
  <c r="AF17" i="12" s="1"/>
  <c r="AH17" i="12" s="1"/>
  <c r="W17" i="12"/>
  <c r="X17" i="12" s="1"/>
  <c r="O17" i="12"/>
  <c r="P17" i="12" s="1"/>
  <c r="R17" i="12" s="1"/>
  <c r="G17" i="12"/>
  <c r="H17" i="12" s="1"/>
  <c r="J17" i="12" s="1"/>
  <c r="AE24" i="12"/>
  <c r="AF24" i="12" s="1"/>
  <c r="AH24" i="12" s="1"/>
  <c r="W24" i="12"/>
  <c r="X24" i="12" s="1"/>
  <c r="Z24" i="12" s="1"/>
  <c r="O24" i="12"/>
  <c r="P24" i="12" s="1"/>
  <c r="R24" i="12" s="1"/>
  <c r="G24" i="12"/>
  <c r="H24" i="12" s="1"/>
  <c r="AE33" i="12"/>
  <c r="AF33" i="12" s="1"/>
  <c r="W33" i="12"/>
  <c r="X33" i="12" s="1"/>
  <c r="O33" i="12"/>
  <c r="P33" i="12" s="1"/>
  <c r="R33" i="12" s="1"/>
  <c r="AI33" i="12" s="1"/>
  <c r="G33" i="12"/>
  <c r="H33" i="12" s="1"/>
  <c r="AE22" i="12"/>
  <c r="AF22" i="12" s="1"/>
  <c r="AH22" i="12" s="1"/>
  <c r="W22" i="12"/>
  <c r="X22" i="12" s="1"/>
  <c r="Z22" i="12" s="1"/>
  <c r="AE26" i="12"/>
  <c r="AF26" i="12" s="1"/>
  <c r="W26" i="12"/>
  <c r="X26" i="12" s="1"/>
  <c r="G26" i="12"/>
  <c r="H26" i="12" s="1"/>
  <c r="J26" i="12" s="1"/>
  <c r="AH13" i="12"/>
  <c r="O13" i="12"/>
  <c r="P13" i="12" s="1"/>
  <c r="R13" i="12" s="1"/>
  <c r="Z12" i="12"/>
  <c r="G12" i="12"/>
  <c r="H12" i="12" s="1"/>
  <c r="G14" i="12"/>
  <c r="H14" i="12" s="1"/>
  <c r="J14" i="12" s="1"/>
  <c r="AE25" i="12"/>
  <c r="AF25" i="12" s="1"/>
  <c r="AH25" i="12" s="1"/>
  <c r="W25" i="12"/>
  <c r="X25" i="12" s="1"/>
  <c r="O25" i="12"/>
  <c r="P25" i="12" s="1"/>
  <c r="W29" i="12"/>
  <c r="X29" i="12" s="1"/>
  <c r="G28" i="12"/>
  <c r="H28" i="12" s="1"/>
  <c r="AE34" i="12"/>
  <c r="AF34" i="12" s="1"/>
  <c r="O34" i="12"/>
  <c r="P34" i="12" s="1"/>
  <c r="G34" i="12"/>
  <c r="H34" i="12" s="1"/>
  <c r="AE3" i="12"/>
  <c r="AF3" i="12" s="1"/>
  <c r="AH3" i="12" s="1"/>
  <c r="O3" i="12"/>
  <c r="P3" i="12" s="1"/>
  <c r="R3" i="12" s="1"/>
  <c r="G3" i="12"/>
  <c r="H3" i="12" s="1"/>
  <c r="J3" i="12" s="1"/>
  <c r="AE6" i="12"/>
  <c r="AF6" i="12" s="1"/>
  <c r="AH6" i="12" s="1"/>
  <c r="W4" i="12"/>
  <c r="X4" i="12" s="1"/>
  <c r="Z4" i="12" s="1"/>
  <c r="AE7" i="12"/>
  <c r="AF7" i="12" s="1"/>
  <c r="AH7" i="12" s="1"/>
  <c r="O22" i="12"/>
  <c r="P22" i="12" s="1"/>
  <c r="G22" i="12"/>
  <c r="H22" i="12" s="1"/>
  <c r="J22" i="12" s="1"/>
  <c r="AE31" i="12"/>
  <c r="AF31" i="12" s="1"/>
  <c r="AH31" i="12" s="1"/>
  <c r="W31" i="12"/>
  <c r="X31" i="12" s="1"/>
  <c r="Z31" i="12" s="1"/>
  <c r="O31" i="12"/>
  <c r="P31" i="12" s="1"/>
  <c r="G31" i="12"/>
  <c r="H31" i="12" s="1"/>
  <c r="AE16" i="12"/>
  <c r="AF16" i="12" s="1"/>
  <c r="AH16" i="12" s="1"/>
  <c r="W16" i="12"/>
  <c r="X16" i="12" s="1"/>
  <c r="O16" i="12"/>
  <c r="P16" i="12" s="1"/>
  <c r="R16" i="12" s="1"/>
  <c r="G16" i="12"/>
  <c r="H16" i="12" s="1"/>
  <c r="J16" i="12" s="1"/>
  <c r="AI16" i="12" s="1"/>
  <c r="AE30" i="12"/>
  <c r="AF30" i="12" s="1"/>
  <c r="AH30" i="12" s="1"/>
  <c r="W30" i="12"/>
  <c r="X30" i="12" s="1"/>
  <c r="Z30" i="12" s="1"/>
  <c r="AI30" i="12" s="1"/>
  <c r="G30" i="12"/>
  <c r="H30" i="12" s="1"/>
  <c r="AE19" i="12"/>
  <c r="AF19" i="12" s="1"/>
  <c r="W19" i="12"/>
  <c r="X19" i="12" s="1"/>
  <c r="Z19" i="12" s="1"/>
  <c r="O19" i="12"/>
  <c r="P19" i="12" s="1"/>
  <c r="R19" i="12" s="1"/>
  <c r="G19" i="12"/>
  <c r="H19" i="12" s="1"/>
  <c r="J19" i="12" s="1"/>
  <c r="AI19" i="12" s="1"/>
  <c r="AE27" i="12"/>
  <c r="AF27" i="12" s="1"/>
  <c r="W27" i="12"/>
  <c r="X27" i="12" s="1"/>
  <c r="O27" i="12"/>
  <c r="P27" i="12" s="1"/>
  <c r="R27" i="12" s="1"/>
  <c r="G27" i="12"/>
  <c r="H27" i="12" s="1"/>
  <c r="J27" i="12" s="1"/>
  <c r="AI27" i="12" s="1"/>
  <c r="AE18" i="12"/>
  <c r="AF18" i="12" s="1"/>
  <c r="AH18" i="12" s="1"/>
  <c r="W18" i="12"/>
  <c r="X18" i="12" s="1"/>
  <c r="Z18" i="12" s="1"/>
  <c r="O18" i="12"/>
  <c r="P18" i="12" s="1"/>
  <c r="G18" i="12"/>
  <c r="H18" i="12" s="1"/>
  <c r="J18" i="12" s="1"/>
  <c r="AI18" i="12" s="1"/>
  <c r="AE23" i="12"/>
  <c r="AF23" i="12" s="1"/>
  <c r="AH23" i="12" s="1"/>
  <c r="W23" i="12"/>
  <c r="X23" i="12" s="1"/>
  <c r="Z23" i="12" s="1"/>
  <c r="O23" i="12"/>
  <c r="P23" i="12" s="1"/>
  <c r="R23" i="12" s="1"/>
  <c r="AI23" i="12" s="1"/>
  <c r="G23" i="12"/>
  <c r="H23" i="12" s="1"/>
  <c r="O26" i="12"/>
  <c r="P26" i="12" s="1"/>
  <c r="R26" i="12" s="1"/>
  <c r="G13" i="12"/>
  <c r="H13" i="12" s="1"/>
  <c r="J13" i="12" s="1"/>
  <c r="AE32" i="12"/>
  <c r="AF32" i="12" s="1"/>
  <c r="AE12" i="12"/>
  <c r="AF12" i="12" s="1"/>
  <c r="AH12" i="12" s="1"/>
  <c r="O12" i="12"/>
  <c r="P12" i="12" s="1"/>
  <c r="R12" i="12" s="1"/>
  <c r="AE14" i="12"/>
  <c r="AF14" i="12" s="1"/>
  <c r="AH14" i="12" s="1"/>
  <c r="W14" i="12"/>
  <c r="X14" i="12" s="1"/>
  <c r="Z14" i="12" s="1"/>
  <c r="G29" i="12"/>
  <c r="H29" i="12" s="1"/>
  <c r="J29" i="12" s="1"/>
  <c r="AE28" i="12"/>
  <c r="AF28" i="12" s="1"/>
  <c r="AH28" i="12" s="1"/>
  <c r="O28" i="12"/>
  <c r="P28" i="12" s="1"/>
  <c r="W34" i="12"/>
  <c r="X34" i="12" s="1"/>
  <c r="AE5" i="12"/>
  <c r="AF5" i="12" s="1"/>
  <c r="AH5" i="12" s="1"/>
  <c r="W5" i="12"/>
  <c r="X5" i="12" s="1"/>
  <c r="W6" i="12"/>
  <c r="X6" i="12" s="1"/>
  <c r="Z6" i="12" s="1"/>
  <c r="H6" i="12"/>
  <c r="AE4" i="12"/>
  <c r="AF4" i="12" s="1"/>
  <c r="AH4" i="12" s="1"/>
  <c r="G7" i="12"/>
  <c r="H7" i="12" s="1"/>
  <c r="J7" i="12" s="1"/>
  <c r="AE8" i="12"/>
  <c r="AF8" i="12" s="1"/>
  <c r="J117" i="11"/>
  <c r="O112" i="11"/>
  <c r="AE78" i="11"/>
  <c r="J115" i="11"/>
  <c r="W33" i="11"/>
  <c r="Z67" i="11"/>
  <c r="G37" i="11"/>
  <c r="AE95" i="11"/>
  <c r="AF95" i="11" s="1"/>
  <c r="AH95" i="11" s="1"/>
  <c r="W95" i="11"/>
  <c r="X95" i="11" s="1"/>
  <c r="Z95" i="11" s="1"/>
  <c r="O95" i="11"/>
  <c r="P95" i="11" s="1"/>
  <c r="R95" i="11" s="1"/>
  <c r="G95" i="11"/>
  <c r="H95" i="11" s="1"/>
  <c r="J95" i="11" s="1"/>
  <c r="AI95" i="11" s="1"/>
  <c r="AE109" i="11"/>
  <c r="AF109" i="11" s="1"/>
  <c r="AH109" i="11" s="1"/>
  <c r="W109" i="11"/>
  <c r="X109" i="11" s="1"/>
  <c r="Z109" i="11" s="1"/>
  <c r="O109" i="11"/>
  <c r="P109" i="11" s="1"/>
  <c r="R109" i="11" s="1"/>
  <c r="G109" i="11"/>
  <c r="H109" i="11" s="1"/>
  <c r="J109" i="11" s="1"/>
  <c r="AE106" i="11"/>
  <c r="AF106" i="11" s="1"/>
  <c r="AH106" i="11" s="1"/>
  <c r="W106" i="11"/>
  <c r="X106" i="11" s="1"/>
  <c r="Z106" i="11" s="1"/>
  <c r="O106" i="11"/>
  <c r="P106" i="11" s="1"/>
  <c r="R106" i="11" s="1"/>
  <c r="G106" i="11"/>
  <c r="H106" i="11" s="1"/>
  <c r="J106" i="11" s="1"/>
  <c r="AI106" i="11" s="1"/>
  <c r="AE91" i="11"/>
  <c r="AF91" i="11" s="1"/>
  <c r="AH91" i="11" s="1"/>
  <c r="W91" i="11"/>
  <c r="X91" i="11" s="1"/>
  <c r="Z91" i="11" s="1"/>
  <c r="O91" i="11"/>
  <c r="P91" i="11" s="1"/>
  <c r="R91" i="11" s="1"/>
  <c r="G91" i="11"/>
  <c r="H91" i="11" s="1"/>
  <c r="J91" i="11" s="1"/>
  <c r="AI91" i="11" s="1"/>
  <c r="AH117" i="11"/>
  <c r="G110" i="11"/>
  <c r="H110" i="11" s="1"/>
  <c r="J110" i="11" s="1"/>
  <c r="AE99" i="11"/>
  <c r="AF99" i="11" s="1"/>
  <c r="AH99" i="11" s="1"/>
  <c r="W99" i="11"/>
  <c r="X99" i="11" s="1"/>
  <c r="Z99" i="11" s="1"/>
  <c r="O99" i="11"/>
  <c r="P99" i="11" s="1"/>
  <c r="R99" i="11" s="1"/>
  <c r="G99" i="11"/>
  <c r="H99" i="11" s="1"/>
  <c r="J99" i="11" s="1"/>
  <c r="AI99" i="11" s="1"/>
  <c r="AE97" i="11"/>
  <c r="AF97" i="11" s="1"/>
  <c r="AH97" i="11" s="1"/>
  <c r="W97" i="11"/>
  <c r="X97" i="11" s="1"/>
  <c r="Z97" i="11" s="1"/>
  <c r="O97" i="11"/>
  <c r="P97" i="11" s="1"/>
  <c r="R97" i="11" s="1"/>
  <c r="G97" i="11"/>
  <c r="H97" i="11" s="1"/>
  <c r="J97" i="11" s="1"/>
  <c r="AI97" i="11" s="1"/>
  <c r="AE89" i="11"/>
  <c r="AF89" i="11" s="1"/>
  <c r="AH89" i="11" s="1"/>
  <c r="W89" i="11"/>
  <c r="X89" i="11" s="1"/>
  <c r="Z89" i="11" s="1"/>
  <c r="O89" i="11"/>
  <c r="P89" i="11" s="1"/>
  <c r="R89" i="11" s="1"/>
  <c r="G89" i="11"/>
  <c r="H89" i="11" s="1"/>
  <c r="J89" i="11" s="1"/>
  <c r="AI89" i="11" s="1"/>
  <c r="AE101" i="11"/>
  <c r="AF101" i="11" s="1"/>
  <c r="AH101" i="11" s="1"/>
  <c r="W101" i="11"/>
  <c r="X101" i="11" s="1"/>
  <c r="Z101" i="11" s="1"/>
  <c r="O101" i="11"/>
  <c r="P101" i="11" s="1"/>
  <c r="R101" i="11" s="1"/>
  <c r="G101" i="11"/>
  <c r="H101" i="11" s="1"/>
  <c r="J101" i="11" s="1"/>
  <c r="AE84" i="11"/>
  <c r="AF84" i="11" s="1"/>
  <c r="AH84" i="11" s="1"/>
  <c r="W84" i="11"/>
  <c r="X84" i="11" s="1"/>
  <c r="Z84" i="11" s="1"/>
  <c r="O84" i="11"/>
  <c r="P84" i="11" s="1"/>
  <c r="R84" i="11" s="1"/>
  <c r="G84" i="11"/>
  <c r="H84" i="11" s="1"/>
  <c r="J84" i="11" s="1"/>
  <c r="AI84" i="11" s="1"/>
  <c r="AE86" i="11"/>
  <c r="AF86" i="11" s="1"/>
  <c r="AH86" i="11" s="1"/>
  <c r="W86" i="11"/>
  <c r="X86" i="11" s="1"/>
  <c r="Z86" i="11" s="1"/>
  <c r="O86" i="11"/>
  <c r="P86" i="11" s="1"/>
  <c r="R86" i="11" s="1"/>
  <c r="G86" i="11"/>
  <c r="H86" i="11" s="1"/>
  <c r="J86" i="11" s="1"/>
  <c r="AI86" i="11" s="1"/>
  <c r="AE87" i="11"/>
  <c r="AF87" i="11" s="1"/>
  <c r="AH87" i="11" s="1"/>
  <c r="W87" i="11"/>
  <c r="X87" i="11" s="1"/>
  <c r="Z87" i="11" s="1"/>
  <c r="O87" i="11"/>
  <c r="P87" i="11" s="1"/>
  <c r="R87" i="11" s="1"/>
  <c r="G87" i="11"/>
  <c r="H87" i="11" s="1"/>
  <c r="J87" i="11" s="1"/>
  <c r="AE80" i="11"/>
  <c r="AF80" i="11" s="1"/>
  <c r="AH80" i="11" s="1"/>
  <c r="W80" i="11"/>
  <c r="X80" i="11" s="1"/>
  <c r="Z80" i="11" s="1"/>
  <c r="O80" i="11"/>
  <c r="P80" i="11" s="1"/>
  <c r="R80" i="11" s="1"/>
  <c r="G80" i="11"/>
  <c r="H80" i="11" s="1"/>
  <c r="J80" i="11" s="1"/>
  <c r="AE90" i="11"/>
  <c r="AF90" i="11" s="1"/>
  <c r="AH90" i="11" s="1"/>
  <c r="W90" i="11"/>
  <c r="X90" i="11" s="1"/>
  <c r="Z90" i="11" s="1"/>
  <c r="O90" i="11"/>
  <c r="P90" i="11" s="1"/>
  <c r="R90" i="11" s="1"/>
  <c r="G90" i="11"/>
  <c r="H90" i="11" s="1"/>
  <c r="J90" i="11" s="1"/>
  <c r="AI90" i="11" s="1"/>
  <c r="AE82" i="11"/>
  <c r="AF82" i="11" s="1"/>
  <c r="AH82" i="11" s="1"/>
  <c r="W82" i="11"/>
  <c r="X82" i="11" s="1"/>
  <c r="Z82" i="11" s="1"/>
  <c r="O82" i="11"/>
  <c r="P82" i="11" s="1"/>
  <c r="R82" i="11" s="1"/>
  <c r="G82" i="11"/>
  <c r="H82" i="11" s="1"/>
  <c r="J82" i="11" s="1"/>
  <c r="AE77" i="11"/>
  <c r="AF77" i="11" s="1"/>
  <c r="AH77" i="11" s="1"/>
  <c r="W77" i="11"/>
  <c r="X77" i="11" s="1"/>
  <c r="Z77" i="11" s="1"/>
  <c r="O77" i="11"/>
  <c r="P77" i="11" s="1"/>
  <c r="R77" i="11" s="1"/>
  <c r="G77" i="11"/>
  <c r="H77" i="11" s="1"/>
  <c r="J77" i="11" s="1"/>
  <c r="AI77" i="11" s="1"/>
  <c r="AE75" i="11"/>
  <c r="AF75" i="11" s="1"/>
  <c r="AH75" i="11" s="1"/>
  <c r="W75" i="11"/>
  <c r="X75" i="11" s="1"/>
  <c r="Z75" i="11" s="1"/>
  <c r="O75" i="11"/>
  <c r="P75" i="11" s="1"/>
  <c r="R75" i="11" s="1"/>
  <c r="G75" i="11"/>
  <c r="H75" i="11" s="1"/>
  <c r="J75" i="11" s="1"/>
  <c r="AI75" i="11" s="1"/>
  <c r="AE74" i="11"/>
  <c r="AF74" i="11" s="1"/>
  <c r="AH74" i="11" s="1"/>
  <c r="W74" i="11"/>
  <c r="X74" i="11" s="1"/>
  <c r="Z74" i="11" s="1"/>
  <c r="O74" i="11"/>
  <c r="P74" i="11" s="1"/>
  <c r="R74" i="11" s="1"/>
  <c r="G74" i="11"/>
  <c r="H74" i="11" s="1"/>
  <c r="J74" i="11" s="1"/>
  <c r="AE76" i="11"/>
  <c r="AF76" i="11" s="1"/>
  <c r="AH76" i="11" s="1"/>
  <c r="W76" i="11"/>
  <c r="X76" i="11" s="1"/>
  <c r="Z76" i="11" s="1"/>
  <c r="O76" i="11"/>
  <c r="P76" i="11" s="1"/>
  <c r="R76" i="11" s="1"/>
  <c r="G76" i="11"/>
  <c r="H76" i="11" s="1"/>
  <c r="J76" i="11" s="1"/>
  <c r="AI76" i="11" s="1"/>
  <c r="AE73" i="11"/>
  <c r="AF73" i="11" s="1"/>
  <c r="AH73" i="11" s="1"/>
  <c r="W73" i="11"/>
  <c r="X73" i="11" s="1"/>
  <c r="Z73" i="11" s="1"/>
  <c r="O73" i="11"/>
  <c r="P73" i="11" s="1"/>
  <c r="R73" i="11" s="1"/>
  <c r="G73" i="11"/>
  <c r="H73" i="11" s="1"/>
  <c r="J73" i="11" s="1"/>
  <c r="AI73" i="11" s="1"/>
  <c r="AH113" i="11"/>
  <c r="Z113" i="11"/>
  <c r="R113" i="11"/>
  <c r="J113" i="11"/>
  <c r="AE94" i="11"/>
  <c r="AF94" i="11" s="1"/>
  <c r="AH94" i="11" s="1"/>
  <c r="W94" i="11"/>
  <c r="X94" i="11" s="1"/>
  <c r="Z94" i="11" s="1"/>
  <c r="O94" i="11"/>
  <c r="P94" i="11" s="1"/>
  <c r="R94" i="11" s="1"/>
  <c r="G94" i="11"/>
  <c r="H94" i="11" s="1"/>
  <c r="J94" i="11" s="1"/>
  <c r="AI94" i="11" s="1"/>
  <c r="AE107" i="11"/>
  <c r="AF107" i="11" s="1"/>
  <c r="AH107" i="11" s="1"/>
  <c r="W107" i="11"/>
  <c r="X107" i="11" s="1"/>
  <c r="Z107" i="11" s="1"/>
  <c r="G33" i="11"/>
  <c r="H33" i="11" s="1"/>
  <c r="J33" i="11" s="1"/>
  <c r="O39" i="11"/>
  <c r="P39" i="11" s="1"/>
  <c r="AE37" i="11"/>
  <c r="AF37" i="11" s="1"/>
  <c r="AH37" i="11" s="1"/>
  <c r="W37" i="11"/>
  <c r="X37" i="11" s="1"/>
  <c r="Z37" i="11" s="1"/>
  <c r="O40" i="11"/>
  <c r="P40" i="11" s="1"/>
  <c r="R40" i="11" s="1"/>
  <c r="G40" i="11"/>
  <c r="H40" i="11" s="1"/>
  <c r="J40" i="11" s="1"/>
  <c r="G17" i="11"/>
  <c r="H17" i="11" s="1"/>
  <c r="J17" i="11" s="1"/>
  <c r="G21" i="11"/>
  <c r="H21" i="11" s="1"/>
  <c r="J21" i="11" s="1"/>
  <c r="AE18" i="11"/>
  <c r="AF18" i="11" s="1"/>
  <c r="O18" i="11"/>
  <c r="P18" i="11" s="1"/>
  <c r="R18" i="11" s="1"/>
  <c r="G18" i="11"/>
  <c r="H18" i="11" s="1"/>
  <c r="J18" i="11" s="1"/>
  <c r="AE10" i="11"/>
  <c r="AF10" i="11" s="1"/>
  <c r="AH10" i="11" s="1"/>
  <c r="G10" i="11"/>
  <c r="H10" i="11" s="1"/>
  <c r="O20" i="11"/>
  <c r="P20" i="11" s="1"/>
  <c r="AE14" i="11"/>
  <c r="AF14" i="11" s="1"/>
  <c r="AH14" i="11" s="1"/>
  <c r="G3" i="11"/>
  <c r="H3" i="11" s="1"/>
  <c r="J3" i="11" s="1"/>
  <c r="AE9" i="11"/>
  <c r="AF9" i="11" s="1"/>
  <c r="AH9" i="11" s="1"/>
  <c r="O9" i="11"/>
  <c r="P9" i="11" s="1"/>
  <c r="R9" i="11" s="1"/>
  <c r="G9" i="11"/>
  <c r="H9" i="11" s="1"/>
  <c r="J9" i="11" s="1"/>
  <c r="AE16" i="11"/>
  <c r="AF16" i="11" s="1"/>
  <c r="O8" i="11"/>
  <c r="P8" i="11" s="1"/>
  <c r="R8" i="11" s="1"/>
  <c r="AH25" i="11"/>
  <c r="Z25" i="11"/>
  <c r="R25" i="11"/>
  <c r="W4" i="11"/>
  <c r="X4" i="11" s="1"/>
  <c r="Z4" i="11" s="1"/>
  <c r="O4" i="11"/>
  <c r="P4" i="11" s="1"/>
  <c r="R4" i="11" s="1"/>
  <c r="G4" i="11"/>
  <c r="H4" i="11" s="1"/>
  <c r="AH24" i="11"/>
  <c r="Z24" i="11"/>
  <c r="W23" i="11"/>
  <c r="X23" i="11" s="1"/>
  <c r="AE5" i="11"/>
  <c r="AF5" i="11" s="1"/>
  <c r="W5" i="11"/>
  <c r="X5" i="11" s="1"/>
  <c r="AE19" i="11"/>
  <c r="AF19" i="11" s="1"/>
  <c r="AE96" i="11"/>
  <c r="AF96" i="11" s="1"/>
  <c r="AH96" i="11" s="1"/>
  <c r="W96" i="11"/>
  <c r="X96" i="11" s="1"/>
  <c r="Z96" i="11" s="1"/>
  <c r="O96" i="11"/>
  <c r="P96" i="11" s="1"/>
  <c r="R96" i="11" s="1"/>
  <c r="G96" i="11"/>
  <c r="H96" i="11" s="1"/>
  <c r="J96" i="11" s="1"/>
  <c r="AI96" i="11" s="1"/>
  <c r="AE108" i="11"/>
  <c r="AF108" i="11" s="1"/>
  <c r="AH108" i="11" s="1"/>
  <c r="W108" i="11"/>
  <c r="X108" i="11" s="1"/>
  <c r="Z108" i="11" s="1"/>
  <c r="O108" i="11"/>
  <c r="P108" i="11" s="1"/>
  <c r="R108" i="11" s="1"/>
  <c r="G108" i="11"/>
  <c r="H108" i="11" s="1"/>
  <c r="J108" i="11" s="1"/>
  <c r="AE100" i="11"/>
  <c r="AF100" i="11" s="1"/>
  <c r="AH100" i="11" s="1"/>
  <c r="W100" i="11"/>
  <c r="X100" i="11" s="1"/>
  <c r="Z100" i="11" s="1"/>
  <c r="O100" i="11"/>
  <c r="P100" i="11" s="1"/>
  <c r="R100" i="11" s="1"/>
  <c r="G100" i="11"/>
  <c r="H100" i="11" s="1"/>
  <c r="J100" i="11" s="1"/>
  <c r="AE105" i="11"/>
  <c r="AF105" i="11" s="1"/>
  <c r="AH105" i="11" s="1"/>
  <c r="W105" i="11"/>
  <c r="X105" i="11" s="1"/>
  <c r="Z105" i="11" s="1"/>
  <c r="O105" i="11"/>
  <c r="P105" i="11" s="1"/>
  <c r="R105" i="11" s="1"/>
  <c r="G105" i="11"/>
  <c r="H105" i="11" s="1"/>
  <c r="J105" i="11" s="1"/>
  <c r="AE92" i="11"/>
  <c r="AF92" i="11" s="1"/>
  <c r="AH92" i="11" s="1"/>
  <c r="W92" i="11"/>
  <c r="X92" i="11" s="1"/>
  <c r="Z92" i="11" s="1"/>
  <c r="O92" i="11"/>
  <c r="P92" i="11" s="1"/>
  <c r="R92" i="11" s="1"/>
  <c r="G92" i="11"/>
  <c r="H92" i="11" s="1"/>
  <c r="J92" i="11" s="1"/>
  <c r="AI92" i="11" s="1"/>
  <c r="AE81" i="11"/>
  <c r="AF81" i="11" s="1"/>
  <c r="AH81" i="11" s="1"/>
  <c r="W81" i="11"/>
  <c r="X81" i="11" s="1"/>
  <c r="Z81" i="11" s="1"/>
  <c r="O81" i="11"/>
  <c r="P81" i="11" s="1"/>
  <c r="R81" i="11" s="1"/>
  <c r="G81" i="11"/>
  <c r="H81" i="11" s="1"/>
  <c r="J81" i="11" s="1"/>
  <c r="AE88" i="11"/>
  <c r="AF88" i="11" s="1"/>
  <c r="AH88" i="11" s="1"/>
  <c r="W88" i="11"/>
  <c r="X88" i="11" s="1"/>
  <c r="Z88" i="11" s="1"/>
  <c r="O88" i="11"/>
  <c r="P88" i="11" s="1"/>
  <c r="R88" i="11" s="1"/>
  <c r="G88" i="11"/>
  <c r="H88" i="11" s="1"/>
  <c r="J88" i="11" s="1"/>
  <c r="AI88" i="11" s="1"/>
  <c r="AE111" i="11"/>
  <c r="AF111" i="11" s="1"/>
  <c r="AH111" i="11" s="1"/>
  <c r="W111" i="11"/>
  <c r="X111" i="11" s="1"/>
  <c r="Z111" i="11" s="1"/>
  <c r="O111" i="11"/>
  <c r="P111" i="11" s="1"/>
  <c r="R111" i="11" s="1"/>
  <c r="G111" i="11"/>
  <c r="H111" i="11" s="1"/>
  <c r="J111" i="11" s="1"/>
  <c r="AE55" i="11"/>
  <c r="AF55" i="11" s="1"/>
  <c r="AH55" i="11" s="1"/>
  <c r="W55" i="11"/>
  <c r="X55" i="11" s="1"/>
  <c r="Z55" i="11" s="1"/>
  <c r="O55" i="11"/>
  <c r="P55" i="11" s="1"/>
  <c r="R55" i="11" s="1"/>
  <c r="G55" i="11"/>
  <c r="H55" i="11" s="1"/>
  <c r="J55" i="11" s="1"/>
  <c r="AE56" i="11"/>
  <c r="AF56" i="11" s="1"/>
  <c r="AH56" i="11" s="1"/>
  <c r="W56" i="11"/>
  <c r="X56" i="11" s="1"/>
  <c r="Z56" i="11" s="1"/>
  <c r="O56" i="11"/>
  <c r="P56" i="11" s="1"/>
  <c r="R56" i="11" s="1"/>
  <c r="G56" i="11"/>
  <c r="H56" i="11" s="1"/>
  <c r="J56" i="11" s="1"/>
  <c r="AE58" i="11"/>
  <c r="AF58" i="11" s="1"/>
  <c r="AH58" i="11" s="1"/>
  <c r="W58" i="11"/>
  <c r="X58" i="11" s="1"/>
  <c r="Z58" i="11" s="1"/>
  <c r="O58" i="11"/>
  <c r="P58" i="11" s="1"/>
  <c r="R58" i="11" s="1"/>
  <c r="G58" i="11"/>
  <c r="H58" i="11" s="1"/>
  <c r="J58" i="11" s="1"/>
  <c r="AI58" i="11" s="1"/>
  <c r="AH66" i="11"/>
  <c r="Z66" i="11"/>
  <c r="O66" i="11"/>
  <c r="P66" i="11" s="1"/>
  <c r="R66" i="11" s="1"/>
  <c r="J66" i="11"/>
  <c r="AE45" i="11"/>
  <c r="AF45" i="11" s="1"/>
  <c r="AH45" i="11" s="1"/>
  <c r="W45" i="11"/>
  <c r="X45" i="11" s="1"/>
  <c r="Z45" i="11" s="1"/>
  <c r="O45" i="11"/>
  <c r="P45" i="11" s="1"/>
  <c r="R45" i="11" s="1"/>
  <c r="G45" i="11"/>
  <c r="H45" i="11" s="1"/>
  <c r="J45" i="11" s="1"/>
  <c r="AE38" i="11"/>
  <c r="AF38" i="11" s="1"/>
  <c r="AH38" i="11" s="1"/>
  <c r="W38" i="11"/>
  <c r="X38" i="11" s="1"/>
  <c r="Z38" i="11" s="1"/>
  <c r="O38" i="11"/>
  <c r="P38" i="11" s="1"/>
  <c r="R38" i="11" s="1"/>
  <c r="G38" i="11"/>
  <c r="H38" i="11" s="1"/>
  <c r="J38" i="11" s="1"/>
  <c r="AE51" i="11"/>
  <c r="AF51" i="11" s="1"/>
  <c r="AH51" i="11" s="1"/>
  <c r="W51" i="11"/>
  <c r="X51" i="11" s="1"/>
  <c r="Z51" i="11" s="1"/>
  <c r="O51" i="11"/>
  <c r="P51" i="11" s="1"/>
  <c r="R51" i="11" s="1"/>
  <c r="G51" i="11"/>
  <c r="H51" i="11" s="1"/>
  <c r="J51" i="11" s="1"/>
  <c r="AI51" i="11" s="1"/>
  <c r="AE29" i="11"/>
  <c r="AF29" i="11" s="1"/>
  <c r="AH29" i="11" s="1"/>
  <c r="W29" i="11"/>
  <c r="X29" i="11" s="1"/>
  <c r="Z29" i="11" s="1"/>
  <c r="O29" i="11"/>
  <c r="P29" i="11" s="1"/>
  <c r="R29" i="11" s="1"/>
  <c r="G29" i="11"/>
  <c r="H29" i="11" s="1"/>
  <c r="J29" i="11" s="1"/>
  <c r="AI29" i="11" s="1"/>
  <c r="AE30" i="11"/>
  <c r="AF30" i="11" s="1"/>
  <c r="AH30" i="11" s="1"/>
  <c r="W30" i="11"/>
  <c r="X30" i="11" s="1"/>
  <c r="Z30" i="11" s="1"/>
  <c r="O30" i="11"/>
  <c r="P30" i="11" s="1"/>
  <c r="R30" i="11" s="1"/>
  <c r="G30" i="11"/>
  <c r="H30" i="11" s="1"/>
  <c r="J30" i="11" s="1"/>
  <c r="AI30" i="11" s="1"/>
  <c r="AE32" i="11"/>
  <c r="AF32" i="11" s="1"/>
  <c r="AH32" i="11" s="1"/>
  <c r="W32" i="11"/>
  <c r="X32" i="11" s="1"/>
  <c r="Z32" i="11" s="1"/>
  <c r="O32" i="11"/>
  <c r="P32" i="11" s="1"/>
  <c r="R32" i="11" s="1"/>
  <c r="G32" i="11"/>
  <c r="H32" i="11" s="1"/>
  <c r="J32" i="11" s="1"/>
  <c r="AI32" i="11" s="1"/>
  <c r="AE31" i="11"/>
  <c r="AF31" i="11" s="1"/>
  <c r="AH31" i="11" s="1"/>
  <c r="O60" i="11"/>
  <c r="P60" i="11" s="1"/>
  <c r="G60" i="11"/>
  <c r="H60" i="11" s="1"/>
  <c r="J60" i="11" s="1"/>
  <c r="W52" i="11"/>
  <c r="X52" i="11" s="1"/>
  <c r="O52" i="11"/>
  <c r="P52" i="11" s="1"/>
  <c r="R52" i="11" s="1"/>
  <c r="G52" i="11"/>
  <c r="H52" i="11" s="1"/>
  <c r="J52" i="11" s="1"/>
  <c r="AE63" i="11"/>
  <c r="AF63" i="11" s="1"/>
  <c r="AH63" i="11" s="1"/>
  <c r="O63" i="11"/>
  <c r="P63" i="11" s="1"/>
  <c r="R63" i="11" s="1"/>
  <c r="G63" i="11"/>
  <c r="H63" i="11" s="1"/>
  <c r="J63" i="11" s="1"/>
  <c r="AE64" i="11"/>
  <c r="AF64" i="11" s="1"/>
  <c r="AH64" i="11" s="1"/>
  <c r="W64" i="11"/>
  <c r="X64" i="11" s="1"/>
  <c r="Z64" i="11" s="1"/>
  <c r="AE61" i="11"/>
  <c r="AF61" i="11" s="1"/>
  <c r="O61" i="11"/>
  <c r="P61" i="11" s="1"/>
  <c r="G61" i="11"/>
  <c r="H61" i="11" s="1"/>
  <c r="J61" i="11" s="1"/>
  <c r="AE47" i="11"/>
  <c r="AF47" i="11" s="1"/>
  <c r="AH47" i="11" s="1"/>
  <c r="W47" i="11"/>
  <c r="X47" i="11" s="1"/>
  <c r="Z47" i="11" s="1"/>
  <c r="O47" i="11"/>
  <c r="P47" i="11" s="1"/>
  <c r="R47" i="11" s="1"/>
  <c r="O44" i="11"/>
  <c r="P44" i="11" s="1"/>
  <c r="G44" i="11"/>
  <c r="H44" i="11" s="1"/>
  <c r="J44" i="11" s="1"/>
  <c r="W62" i="11"/>
  <c r="X62" i="11" s="1"/>
  <c r="G62" i="11"/>
  <c r="H62" i="11" s="1"/>
  <c r="W53" i="11"/>
  <c r="X53" i="11" s="1"/>
  <c r="O53" i="11"/>
  <c r="P53" i="11" s="1"/>
  <c r="R53" i="11" s="1"/>
  <c r="G53" i="11"/>
  <c r="H53" i="11" s="1"/>
  <c r="J53" i="11" s="1"/>
  <c r="AE49" i="11"/>
  <c r="AF49" i="11" s="1"/>
  <c r="AH49" i="11" s="1"/>
  <c r="X33" i="11"/>
  <c r="Z33" i="11" s="1"/>
  <c r="O33" i="11"/>
  <c r="P33" i="11" s="1"/>
  <c r="R33" i="11" s="1"/>
  <c r="AE39" i="11"/>
  <c r="AF39" i="11" s="1"/>
  <c r="AH39" i="11" s="1"/>
  <c r="W39" i="11"/>
  <c r="X39" i="11" s="1"/>
  <c r="Z39" i="11" s="1"/>
  <c r="AH67" i="11"/>
  <c r="W18" i="11"/>
  <c r="X18" i="11" s="1"/>
  <c r="Z18" i="11" s="1"/>
  <c r="O10" i="11"/>
  <c r="P10" i="11" s="1"/>
  <c r="R10" i="11" s="1"/>
  <c r="W20" i="11"/>
  <c r="X20" i="11" s="1"/>
  <c r="Z20" i="11" s="1"/>
  <c r="W14" i="11"/>
  <c r="X14" i="11" s="1"/>
  <c r="Z14" i="11" s="1"/>
  <c r="W3" i="11"/>
  <c r="X3" i="11" s="1"/>
  <c r="Z3" i="11" s="1"/>
  <c r="O3" i="11"/>
  <c r="P3" i="11" s="1"/>
  <c r="R3" i="11" s="1"/>
  <c r="G12" i="11"/>
  <c r="H12" i="11" s="1"/>
  <c r="J12" i="11" s="1"/>
  <c r="AE7" i="11"/>
  <c r="AF7" i="11" s="1"/>
  <c r="W7" i="11"/>
  <c r="X7" i="11" s="1"/>
  <c r="G23" i="11"/>
  <c r="H23" i="11" s="1"/>
  <c r="W6" i="11"/>
  <c r="X6" i="11" s="1"/>
  <c r="Z6" i="11" s="1"/>
  <c r="W13" i="11"/>
  <c r="X13" i="11" s="1"/>
  <c r="Z13" i="11" s="1"/>
  <c r="W19" i="11"/>
  <c r="X19" i="11" s="1"/>
  <c r="Z19" i="11" s="1"/>
  <c r="O19" i="11"/>
  <c r="P19" i="11" s="1"/>
  <c r="R19" i="11" s="1"/>
  <c r="W31" i="11"/>
  <c r="X31" i="11" s="1"/>
  <c r="Z31" i="11" s="1"/>
  <c r="O31" i="11"/>
  <c r="P31" i="11" s="1"/>
  <c r="R31" i="11" s="1"/>
  <c r="G31" i="11"/>
  <c r="H31" i="11" s="1"/>
  <c r="J31" i="11" s="1"/>
  <c r="AE34" i="11"/>
  <c r="AF34" i="11" s="1"/>
  <c r="AH34" i="11" s="1"/>
  <c r="W34" i="11"/>
  <c r="X34" i="11" s="1"/>
  <c r="Z34" i="11" s="1"/>
  <c r="O34" i="11"/>
  <c r="P34" i="11" s="1"/>
  <c r="R34" i="11" s="1"/>
  <c r="G34" i="11"/>
  <c r="H34" i="11" s="1"/>
  <c r="J34" i="11" s="1"/>
  <c r="AE42" i="11"/>
  <c r="AF42" i="11" s="1"/>
  <c r="AH42" i="11" s="1"/>
  <c r="W42" i="11"/>
  <c r="X42" i="11" s="1"/>
  <c r="Z42" i="11" s="1"/>
  <c r="O42" i="11"/>
  <c r="P42" i="11" s="1"/>
  <c r="R42" i="11" s="1"/>
  <c r="G42" i="11"/>
  <c r="H42" i="11" s="1"/>
  <c r="J42" i="11" s="1"/>
  <c r="AE57" i="11"/>
  <c r="AF57" i="11" s="1"/>
  <c r="AH57" i="11" s="1"/>
  <c r="W57" i="11"/>
  <c r="X57" i="11" s="1"/>
  <c r="Z57" i="11" s="1"/>
  <c r="O57" i="11"/>
  <c r="P57" i="11" s="1"/>
  <c r="R57" i="11" s="1"/>
  <c r="G57" i="11"/>
  <c r="H57" i="11" s="1"/>
  <c r="J57" i="11" s="1"/>
  <c r="AE50" i="11"/>
  <c r="AF50" i="11" s="1"/>
  <c r="AH50" i="11" s="1"/>
  <c r="W50" i="11"/>
  <c r="X50" i="11" s="1"/>
  <c r="Z50" i="11" s="1"/>
  <c r="O50" i="11"/>
  <c r="P50" i="11" s="1"/>
  <c r="R50" i="11" s="1"/>
  <c r="G50" i="11"/>
  <c r="H50" i="11" s="1"/>
  <c r="J50" i="11" s="1"/>
  <c r="AE48" i="11"/>
  <c r="AF48" i="11" s="1"/>
  <c r="AH48" i="11" s="1"/>
  <c r="W48" i="11"/>
  <c r="X48" i="11" s="1"/>
  <c r="Z48" i="11" s="1"/>
  <c r="O48" i="11"/>
  <c r="P48" i="11" s="1"/>
  <c r="R48" i="11" s="1"/>
  <c r="G48" i="11"/>
  <c r="H48" i="11" s="1"/>
  <c r="J48" i="11" s="1"/>
  <c r="AI48" i="11" s="1"/>
  <c r="AE59" i="11"/>
  <c r="AF59" i="11" s="1"/>
  <c r="AH59" i="11" s="1"/>
  <c r="W59" i="11"/>
  <c r="X59" i="11" s="1"/>
  <c r="Z59" i="11" s="1"/>
  <c r="O59" i="11"/>
  <c r="P59" i="11" s="1"/>
  <c r="R59" i="11" s="1"/>
  <c r="G59" i="11"/>
  <c r="H59" i="11" s="1"/>
  <c r="J59" i="11" s="1"/>
  <c r="AE54" i="11"/>
  <c r="AF54" i="11" s="1"/>
  <c r="AH54" i="11" s="1"/>
  <c r="W54" i="11"/>
  <c r="X54" i="11" s="1"/>
  <c r="Z54" i="11" s="1"/>
  <c r="O54" i="11"/>
  <c r="P54" i="11" s="1"/>
  <c r="R54" i="11" s="1"/>
  <c r="G54" i="11"/>
  <c r="H54" i="11" s="1"/>
  <c r="J54" i="11" s="1"/>
  <c r="AE36" i="11"/>
  <c r="AF36" i="11" s="1"/>
  <c r="AH36" i="11" s="1"/>
  <c r="W36" i="11"/>
  <c r="X36" i="11" s="1"/>
  <c r="Z36" i="11" s="1"/>
  <c r="O36" i="11"/>
  <c r="P36" i="11" s="1"/>
  <c r="R36" i="11" s="1"/>
  <c r="G36" i="11"/>
  <c r="H36" i="11" s="1"/>
  <c r="J36" i="11" s="1"/>
  <c r="AH69" i="11"/>
  <c r="Z69" i="11"/>
  <c r="J69" i="11"/>
  <c r="AI69" i="11" s="1"/>
  <c r="AE35" i="11"/>
  <c r="AF35" i="11" s="1"/>
  <c r="AH35" i="11" s="1"/>
  <c r="W35" i="11"/>
  <c r="X35" i="11" s="1"/>
  <c r="Z35" i="11" s="1"/>
  <c r="O35" i="11"/>
  <c r="P35" i="11" s="1"/>
  <c r="R35" i="11" s="1"/>
  <c r="G35" i="11"/>
  <c r="H35" i="11" s="1"/>
  <c r="J35" i="11" s="1"/>
  <c r="AI35" i="11" s="1"/>
  <c r="AE41" i="11"/>
  <c r="AF41" i="11" s="1"/>
  <c r="AH41" i="11" s="1"/>
  <c r="W41" i="11"/>
  <c r="X41" i="11" s="1"/>
  <c r="Z41" i="11" s="1"/>
  <c r="O41" i="11"/>
  <c r="P41" i="11" s="1"/>
  <c r="R41" i="11" s="1"/>
  <c r="G41" i="11"/>
  <c r="H41" i="11" s="1"/>
  <c r="J41" i="11" s="1"/>
  <c r="AI41" i="11" s="1"/>
  <c r="AE43" i="11"/>
  <c r="AF43" i="11" s="1"/>
  <c r="AH43" i="11" s="1"/>
  <c r="W43" i="11"/>
  <c r="X43" i="11" s="1"/>
  <c r="Z43" i="11" s="1"/>
  <c r="O43" i="11"/>
  <c r="P43" i="11" s="1"/>
  <c r="R43" i="11" s="1"/>
  <c r="G43" i="11"/>
  <c r="H43" i="11" s="1"/>
  <c r="J43" i="11" s="1"/>
  <c r="AI43" i="11" s="1"/>
  <c r="AE46" i="11"/>
  <c r="AF46" i="11" s="1"/>
  <c r="AH46" i="11" s="1"/>
  <c r="W46" i="11"/>
  <c r="X46" i="11" s="1"/>
  <c r="Z46" i="11" s="1"/>
  <c r="O46" i="11"/>
  <c r="P46" i="11" s="1"/>
  <c r="R46" i="11" s="1"/>
  <c r="G46" i="11"/>
  <c r="H46" i="11" s="1"/>
  <c r="J46" i="11" s="1"/>
  <c r="AE60" i="11"/>
  <c r="AF60" i="11" s="1"/>
  <c r="AH60" i="11" s="1"/>
  <c r="W60" i="11"/>
  <c r="X60" i="11" s="1"/>
  <c r="Z60" i="11" s="1"/>
  <c r="AE52" i="11"/>
  <c r="AF52" i="11" s="1"/>
  <c r="AH52" i="11" s="1"/>
  <c r="W63" i="11"/>
  <c r="X63" i="11" s="1"/>
  <c r="Z63" i="11" s="1"/>
  <c r="O64" i="11"/>
  <c r="P64" i="11" s="1"/>
  <c r="R64" i="11" s="1"/>
  <c r="J64" i="11"/>
  <c r="O65" i="11"/>
  <c r="P65" i="11" s="1"/>
  <c r="R65" i="11" s="1"/>
  <c r="G65" i="11"/>
  <c r="H65" i="11" s="1"/>
  <c r="J65" i="11" s="1"/>
  <c r="W61" i="11"/>
  <c r="X61" i="11" s="1"/>
  <c r="Z61" i="11" s="1"/>
  <c r="G47" i="11"/>
  <c r="H47" i="11" s="1"/>
  <c r="J47" i="11" s="1"/>
  <c r="AE44" i="11"/>
  <c r="AF44" i="11" s="1"/>
  <c r="AH44" i="11" s="1"/>
  <c r="W44" i="11"/>
  <c r="X44" i="11" s="1"/>
  <c r="Z44" i="11" s="1"/>
  <c r="AE62" i="11"/>
  <c r="AF62" i="11" s="1"/>
  <c r="AH62" i="11" s="1"/>
  <c r="O62" i="11"/>
  <c r="P62" i="11" s="1"/>
  <c r="R62" i="11" s="1"/>
  <c r="AE53" i="11"/>
  <c r="AF53" i="11" s="1"/>
  <c r="AH53" i="11" s="1"/>
  <c r="W49" i="11"/>
  <c r="X49" i="11" s="1"/>
  <c r="Z49" i="11" s="1"/>
  <c r="O49" i="11"/>
  <c r="P49" i="11" s="1"/>
  <c r="R49" i="11" s="1"/>
  <c r="G49" i="11"/>
  <c r="H49" i="11" s="1"/>
  <c r="J49" i="11" s="1"/>
  <c r="AH68" i="11"/>
  <c r="Z68" i="11"/>
  <c r="R68" i="11"/>
  <c r="J68" i="11"/>
  <c r="AI68" i="11" s="1"/>
  <c r="AE33" i="11"/>
  <c r="AF33" i="11" s="1"/>
  <c r="AH33" i="11" s="1"/>
  <c r="R67" i="11"/>
  <c r="O37" i="11"/>
  <c r="P37" i="11" s="1"/>
  <c r="R37" i="11" s="1"/>
  <c r="H37" i="11"/>
  <c r="J37" i="11" s="1"/>
  <c r="AE40" i="11"/>
  <c r="AF40" i="11" s="1"/>
  <c r="AH40" i="11" s="1"/>
  <c r="AE17" i="11"/>
  <c r="AF17" i="11" s="1"/>
  <c r="AH17" i="11" s="1"/>
  <c r="W17" i="11"/>
  <c r="X17" i="11" s="1"/>
  <c r="Z17" i="11" s="1"/>
  <c r="O17" i="11"/>
  <c r="P17" i="11" s="1"/>
  <c r="R17" i="11" s="1"/>
  <c r="AE20" i="11"/>
  <c r="AF20" i="11" s="1"/>
  <c r="AH20" i="11" s="1"/>
  <c r="W9" i="11"/>
  <c r="X9" i="11" s="1"/>
  <c r="Z9" i="11" s="1"/>
  <c r="AE12" i="11"/>
  <c r="AF12" i="11" s="1"/>
  <c r="AH12" i="11" s="1"/>
  <c r="O12" i="11"/>
  <c r="P12" i="11" s="1"/>
  <c r="R12" i="11" s="1"/>
  <c r="O16" i="11"/>
  <c r="P16" i="11" s="1"/>
  <c r="G8" i="11"/>
  <c r="H8" i="11" s="1"/>
  <c r="J8" i="11" s="1"/>
  <c r="AE4" i="11"/>
  <c r="AF4" i="11" s="1"/>
  <c r="AH4" i="11" s="1"/>
  <c r="R24" i="11"/>
  <c r="O6" i="11"/>
  <c r="P6" i="11" s="1"/>
  <c r="R6" i="11" s="1"/>
  <c r="G11" i="11"/>
  <c r="H11" i="11" s="1"/>
  <c r="J11" i="11" s="1"/>
  <c r="G5" i="11"/>
  <c r="H5" i="11" s="1"/>
  <c r="J5" i="11" s="1"/>
  <c r="AE13" i="11"/>
  <c r="AF13" i="11" s="1"/>
  <c r="AH13" i="11" s="1"/>
  <c r="O13" i="11"/>
  <c r="P13" i="11" s="1"/>
  <c r="R13" i="11" s="1"/>
  <c r="AE65" i="11"/>
  <c r="AF65" i="11" s="1"/>
  <c r="AH65" i="11" s="1"/>
  <c r="Z65" i="11"/>
  <c r="O14" i="11"/>
  <c r="P14" i="11" s="1"/>
  <c r="R14" i="11" s="1"/>
  <c r="G14" i="11"/>
  <c r="H14" i="11" s="1"/>
  <c r="J14" i="11" s="1"/>
  <c r="AE3" i="11"/>
  <c r="AF3" i="11" s="1"/>
  <c r="AH3" i="11" s="1"/>
  <c r="W12" i="11"/>
  <c r="X12" i="11" s="1"/>
  <c r="Z12" i="11" s="1"/>
  <c r="R16" i="11"/>
  <c r="G16" i="11"/>
  <c r="H16" i="11" s="1"/>
  <c r="J16" i="11" s="1"/>
  <c r="W8" i="11"/>
  <c r="X8" i="11" s="1"/>
  <c r="Z8" i="11" s="1"/>
  <c r="G6" i="11"/>
  <c r="H6" i="11" s="1"/>
  <c r="J6" i="11" s="1"/>
  <c r="AE11" i="11"/>
  <c r="AF11" i="11" s="1"/>
  <c r="AH11" i="11" s="1"/>
  <c r="AE15" i="11"/>
  <c r="AF15" i="11" s="1"/>
  <c r="AH15" i="11" s="1"/>
  <c r="G15" i="11"/>
  <c r="H15" i="11" s="1"/>
  <c r="J15" i="11" s="1"/>
  <c r="G22" i="11"/>
  <c r="H22" i="11" s="1"/>
  <c r="J22" i="11" s="1"/>
  <c r="Z117" i="11"/>
  <c r="R117" i="11"/>
  <c r="AE93" i="11"/>
  <c r="AF93" i="11" s="1"/>
  <c r="AH93" i="11" s="1"/>
  <c r="W93" i="11"/>
  <c r="X93" i="11" s="1"/>
  <c r="Z93" i="11" s="1"/>
  <c r="O93" i="11"/>
  <c r="P93" i="11" s="1"/>
  <c r="R93" i="11" s="1"/>
  <c r="G93" i="11"/>
  <c r="H93" i="11" s="1"/>
  <c r="J93" i="11" s="1"/>
  <c r="AH116" i="11"/>
  <c r="R116" i="11"/>
  <c r="J116" i="11"/>
  <c r="AI116" i="11" s="1"/>
  <c r="AE85" i="11"/>
  <c r="AF85" i="11" s="1"/>
  <c r="AH85" i="11" s="1"/>
  <c r="W85" i="11"/>
  <c r="X85" i="11" s="1"/>
  <c r="Z85" i="11" s="1"/>
  <c r="O85" i="11"/>
  <c r="P85" i="11" s="1"/>
  <c r="R85" i="11" s="1"/>
  <c r="G85" i="11"/>
  <c r="H85" i="11" s="1"/>
  <c r="J85" i="11" s="1"/>
  <c r="AE112" i="11"/>
  <c r="AF112" i="11" s="1"/>
  <c r="AH112" i="11" s="1"/>
  <c r="W112" i="11"/>
  <c r="X112" i="11" s="1"/>
  <c r="Z112" i="11" s="1"/>
  <c r="P112" i="11"/>
  <c r="R112" i="11" s="1"/>
  <c r="G112" i="11"/>
  <c r="H112" i="11" s="1"/>
  <c r="J112" i="11" s="1"/>
  <c r="AI112" i="11" s="1"/>
  <c r="AE83" i="11"/>
  <c r="AF83" i="11" s="1"/>
  <c r="AH83" i="11" s="1"/>
  <c r="W83" i="11"/>
  <c r="X83" i="11" s="1"/>
  <c r="Z83" i="11" s="1"/>
  <c r="O83" i="11"/>
  <c r="P83" i="11" s="1"/>
  <c r="R83" i="11" s="1"/>
  <c r="G83" i="11"/>
  <c r="H83" i="11" s="1"/>
  <c r="J83" i="11" s="1"/>
  <c r="AF78" i="11"/>
  <c r="AH78" i="11" s="1"/>
  <c r="W78" i="11"/>
  <c r="X78" i="11" s="1"/>
  <c r="Z78" i="11" s="1"/>
  <c r="O78" i="11"/>
  <c r="P78" i="11" s="1"/>
  <c r="R78" i="11" s="1"/>
  <c r="G78" i="11"/>
  <c r="H78" i="11" s="1"/>
  <c r="J78" i="11" s="1"/>
  <c r="AI78" i="11" s="1"/>
  <c r="AE79" i="11"/>
  <c r="AF79" i="11" s="1"/>
  <c r="AH79" i="11" s="1"/>
  <c r="W79" i="11"/>
  <c r="X79" i="11" s="1"/>
  <c r="Z79" i="11" s="1"/>
  <c r="O79" i="11"/>
  <c r="P79" i="11" s="1"/>
  <c r="R79" i="11" s="1"/>
  <c r="G79" i="11"/>
  <c r="H79" i="11" s="1"/>
  <c r="J79" i="11" s="1"/>
  <c r="AH115" i="11"/>
  <c r="Z115" i="11"/>
  <c r="R115" i="11"/>
  <c r="AH114" i="11"/>
  <c r="Z114" i="11"/>
  <c r="R114" i="11"/>
  <c r="J114" i="11"/>
  <c r="AE98" i="11"/>
  <c r="AF98" i="11" s="1"/>
  <c r="AH98" i="11" s="1"/>
  <c r="W98" i="11"/>
  <c r="X98" i="11" s="1"/>
  <c r="Z98" i="11" s="1"/>
  <c r="O98" i="11"/>
  <c r="P98" i="11" s="1"/>
  <c r="R98" i="11" s="1"/>
  <c r="G98" i="11"/>
  <c r="H98" i="11" s="1"/>
  <c r="J98" i="11" s="1"/>
  <c r="AE104" i="11"/>
  <c r="AF104" i="11" s="1"/>
  <c r="AH104" i="11" s="1"/>
  <c r="W104" i="11"/>
  <c r="X104" i="11" s="1"/>
  <c r="Z104" i="11" s="1"/>
  <c r="O104" i="11"/>
  <c r="P104" i="11" s="1"/>
  <c r="R104" i="11" s="1"/>
  <c r="G104" i="11"/>
  <c r="H104" i="11" s="1"/>
  <c r="J104" i="11" s="1"/>
  <c r="AE103" i="11"/>
  <c r="AF103" i="11" s="1"/>
  <c r="AH103" i="11" s="1"/>
  <c r="W103" i="11"/>
  <c r="X103" i="11" s="1"/>
  <c r="Z103" i="11" s="1"/>
  <c r="O103" i="11"/>
  <c r="P103" i="11" s="1"/>
  <c r="R103" i="11" s="1"/>
  <c r="G103" i="11"/>
  <c r="H103" i="11" s="1"/>
  <c r="J103" i="11" s="1"/>
  <c r="AI103" i="11" s="1"/>
  <c r="AE102" i="11"/>
  <c r="AF102" i="11" s="1"/>
  <c r="AH102" i="11" s="1"/>
  <c r="W102" i="11"/>
  <c r="X102" i="11" s="1"/>
  <c r="Z102" i="11" s="1"/>
  <c r="O102" i="11"/>
  <c r="P102" i="11" s="1"/>
  <c r="R102" i="11" s="1"/>
  <c r="G102" i="11"/>
  <c r="H102" i="11" s="1"/>
  <c r="J102" i="11" s="1"/>
  <c r="AE110" i="11"/>
  <c r="AF110" i="11" s="1"/>
  <c r="AH110" i="11" s="1"/>
  <c r="W110" i="11"/>
  <c r="X110" i="11" s="1"/>
  <c r="Z110" i="11" s="1"/>
  <c r="O110" i="11"/>
  <c r="P110" i="11" s="1"/>
  <c r="R110" i="11" s="1"/>
  <c r="O107" i="11"/>
  <c r="P107" i="11" s="1"/>
  <c r="R107" i="11" s="1"/>
  <c r="G107" i="11"/>
  <c r="H107" i="11" s="1"/>
  <c r="J107" i="11" s="1"/>
  <c r="G39" i="11"/>
  <c r="H39" i="11" s="1"/>
  <c r="J39" i="11" s="1"/>
  <c r="J67" i="11"/>
  <c r="O7" i="11"/>
  <c r="P7" i="11" s="1"/>
  <c r="R7" i="11" s="1"/>
  <c r="G7" i="11"/>
  <c r="H7" i="11" s="1"/>
  <c r="J7" i="11" s="1"/>
  <c r="W11" i="11"/>
  <c r="X11" i="11" s="1"/>
  <c r="Z11" i="11" s="1"/>
  <c r="O11" i="11"/>
  <c r="P11" i="11" s="1"/>
  <c r="R11" i="11" s="1"/>
  <c r="W15" i="11"/>
  <c r="X15" i="11" s="1"/>
  <c r="Z15" i="11" s="1"/>
  <c r="G13" i="11"/>
  <c r="H13" i="11" s="1"/>
  <c r="J13" i="11" s="1"/>
  <c r="G19" i="11"/>
  <c r="H19" i="11" s="1"/>
  <c r="J19" i="11" s="1"/>
  <c r="AE22" i="11"/>
  <c r="AF22" i="11" s="1"/>
  <c r="AH22" i="11" s="1"/>
  <c r="W22" i="11"/>
  <c r="X22" i="11" s="1"/>
  <c r="Z22" i="11" s="1"/>
  <c r="O22" i="11"/>
  <c r="P22" i="11" s="1"/>
  <c r="R22" i="11" s="1"/>
  <c r="W40" i="11"/>
  <c r="X40" i="11" s="1"/>
  <c r="Z40" i="11" s="1"/>
  <c r="AE21" i="11"/>
  <c r="AF21" i="11" s="1"/>
  <c r="AH21" i="11" s="1"/>
  <c r="W21" i="11"/>
  <c r="X21" i="11" s="1"/>
  <c r="Z21" i="11" s="1"/>
  <c r="O21" i="11"/>
  <c r="P21" i="11" s="1"/>
  <c r="R21" i="11" s="1"/>
  <c r="W10" i="11"/>
  <c r="X10" i="11" s="1"/>
  <c r="Z10" i="11" s="1"/>
  <c r="G20" i="11"/>
  <c r="H20" i="11" s="1"/>
  <c r="J20" i="11" s="1"/>
  <c r="W16" i="11"/>
  <c r="X16" i="11" s="1"/>
  <c r="Z16" i="11" s="1"/>
  <c r="AE8" i="11"/>
  <c r="AF8" i="11" s="1"/>
  <c r="AH8" i="11" s="1"/>
  <c r="AH23" i="11"/>
  <c r="R23" i="11"/>
  <c r="AE6" i="11"/>
  <c r="AF6" i="11" s="1"/>
  <c r="AH6" i="11" s="1"/>
  <c r="O5" i="11"/>
  <c r="P5" i="11" s="1"/>
  <c r="R5" i="11" s="1"/>
  <c r="O15" i="11"/>
  <c r="P15" i="11" s="1"/>
  <c r="R15" i="11" s="1"/>
  <c r="W69" i="4"/>
  <c r="AE18" i="4"/>
  <c r="G142" i="1"/>
  <c r="G18" i="1"/>
  <c r="G17" i="1"/>
  <c r="AE66" i="1"/>
  <c r="W114" i="1"/>
  <c r="AE81" i="4"/>
  <c r="AF81" i="4" s="1"/>
  <c r="AH81" i="4" s="1"/>
  <c r="W81" i="4"/>
  <c r="X81" i="4" s="1"/>
  <c r="AE82" i="4"/>
  <c r="AF82" i="4" s="1"/>
  <c r="AH82" i="4" s="1"/>
  <c r="O82" i="4"/>
  <c r="P82" i="4" s="1"/>
  <c r="R82" i="4" s="1"/>
  <c r="AE80" i="4"/>
  <c r="AF80" i="4" s="1"/>
  <c r="AH80" i="4" s="1"/>
  <c r="W80" i="4"/>
  <c r="X80" i="4" s="1"/>
  <c r="AE79" i="4"/>
  <c r="AF79" i="4" s="1"/>
  <c r="AH79" i="4" s="1"/>
  <c r="O78" i="4"/>
  <c r="P78" i="4" s="1"/>
  <c r="R78" i="4" s="1"/>
  <c r="G81" i="4"/>
  <c r="H81" i="4" s="1"/>
  <c r="J81" i="4" s="1"/>
  <c r="G79" i="4"/>
  <c r="H79" i="4" s="1"/>
  <c r="J79" i="4" s="1"/>
  <c r="W78" i="4"/>
  <c r="X78" i="4" s="1"/>
  <c r="Z78" i="4" s="1"/>
  <c r="G78" i="4"/>
  <c r="H78" i="4" s="1"/>
  <c r="J78" i="4" s="1"/>
  <c r="O81" i="4"/>
  <c r="P81" i="4" s="1"/>
  <c r="R81" i="4" s="1"/>
  <c r="O79" i="4"/>
  <c r="P79" i="4" s="1"/>
  <c r="R79" i="4" s="1"/>
  <c r="W82" i="4"/>
  <c r="X82" i="4" s="1"/>
  <c r="Z82" i="4" s="1"/>
  <c r="G82" i="4"/>
  <c r="H82" i="4" s="1"/>
  <c r="J82" i="4" s="1"/>
  <c r="O80" i="4"/>
  <c r="P80" i="4" s="1"/>
  <c r="R80" i="4" s="1"/>
  <c r="G80" i="4"/>
  <c r="H80" i="4" s="1"/>
  <c r="J80" i="4" s="1"/>
  <c r="W79" i="4"/>
  <c r="X79" i="4" s="1"/>
  <c r="AE78" i="4"/>
  <c r="AF78" i="4" s="1"/>
  <c r="AH78" i="4" s="1"/>
  <c r="AE73" i="4"/>
  <c r="AF73" i="4" s="1"/>
  <c r="AH73" i="4" s="1"/>
  <c r="G72" i="4"/>
  <c r="H72" i="4" s="1"/>
  <c r="AE71" i="4"/>
  <c r="AF71" i="4" s="1"/>
  <c r="O69" i="4"/>
  <c r="P69" i="4" s="1"/>
  <c r="W73" i="4"/>
  <c r="X73" i="4" s="1"/>
  <c r="Z73" i="4" s="1"/>
  <c r="O73" i="4"/>
  <c r="P73" i="4" s="1"/>
  <c r="R73" i="4" s="1"/>
  <c r="G73" i="4"/>
  <c r="H73" i="4" s="1"/>
  <c r="J73" i="4" s="1"/>
  <c r="O71" i="4"/>
  <c r="P71" i="4" s="1"/>
  <c r="W70" i="4"/>
  <c r="X70" i="4" s="1"/>
  <c r="Z70" i="4" s="1"/>
  <c r="O70" i="4"/>
  <c r="P70" i="4" s="1"/>
  <c r="R70" i="4" s="1"/>
  <c r="AE69" i="4"/>
  <c r="AF69" i="4" s="1"/>
  <c r="AH69" i="4" s="1"/>
  <c r="W71" i="4"/>
  <c r="X71" i="4" s="1"/>
  <c r="AE70" i="4"/>
  <c r="AF70" i="4" s="1"/>
  <c r="AH70" i="4" s="1"/>
  <c r="G69" i="4"/>
  <c r="H69" i="4" s="1"/>
  <c r="J69" i="4" s="1"/>
  <c r="AE72" i="4"/>
  <c r="AF72" i="4" s="1"/>
  <c r="AH72" i="4" s="1"/>
  <c r="W72" i="4"/>
  <c r="X72" i="4" s="1"/>
  <c r="Z72" i="4" s="1"/>
  <c r="O72" i="4"/>
  <c r="P72" i="4" s="1"/>
  <c r="R72" i="4" s="1"/>
  <c r="G71" i="4"/>
  <c r="H71" i="4" s="1"/>
  <c r="AI71" i="4" s="1"/>
  <c r="G70" i="4"/>
  <c r="H70" i="4" s="1"/>
  <c r="J70" i="4" s="1"/>
  <c r="W63" i="4"/>
  <c r="X63" i="4" s="1"/>
  <c r="G62" i="4"/>
  <c r="H62" i="4" s="1"/>
  <c r="W61" i="4"/>
  <c r="X61" i="4" s="1"/>
  <c r="O61" i="4"/>
  <c r="P61" i="4" s="1"/>
  <c r="R61" i="4" s="1"/>
  <c r="G61" i="4"/>
  <c r="H61" i="4" s="1"/>
  <c r="J61" i="4" s="1"/>
  <c r="AE60" i="4"/>
  <c r="AF60" i="4" s="1"/>
  <c r="AH60" i="4" s="1"/>
  <c r="O60" i="4"/>
  <c r="P60" i="4" s="1"/>
  <c r="G60" i="4"/>
  <c r="H60" i="4" s="1"/>
  <c r="AE59" i="4"/>
  <c r="AF59" i="4" s="1"/>
  <c r="W59" i="4"/>
  <c r="X59" i="4" s="1"/>
  <c r="Z59" i="4" s="1"/>
  <c r="AE58" i="4"/>
  <c r="AF58" i="4" s="1"/>
  <c r="AH58" i="4" s="1"/>
  <c r="W57" i="4"/>
  <c r="X57" i="4" s="1"/>
  <c r="AE62" i="4"/>
  <c r="AF62" i="4" s="1"/>
  <c r="AH62" i="4" s="1"/>
  <c r="W62" i="4"/>
  <c r="X62" i="4" s="1"/>
  <c r="W60" i="4"/>
  <c r="X60" i="4" s="1"/>
  <c r="Z60" i="4" s="1"/>
  <c r="G59" i="4"/>
  <c r="H59" i="4" s="1"/>
  <c r="J59" i="4" s="1"/>
  <c r="W58" i="4"/>
  <c r="X58" i="4" s="1"/>
  <c r="Z58" i="4" s="1"/>
  <c r="AE64" i="4"/>
  <c r="AF64" i="4" s="1"/>
  <c r="W64" i="4"/>
  <c r="X64" i="4" s="1"/>
  <c r="G64" i="4"/>
  <c r="H64" i="4" s="1"/>
  <c r="J64" i="4" s="1"/>
  <c r="AE63" i="4"/>
  <c r="AF63" i="4" s="1"/>
  <c r="AH63" i="4" s="1"/>
  <c r="O63" i="4"/>
  <c r="P63" i="4" s="1"/>
  <c r="R63" i="4" s="1"/>
  <c r="O64" i="4"/>
  <c r="P64" i="4" s="1"/>
  <c r="G63" i="4"/>
  <c r="H63" i="4" s="1"/>
  <c r="J63" i="4" s="1"/>
  <c r="O62" i="4"/>
  <c r="P62" i="4" s="1"/>
  <c r="R62" i="4" s="1"/>
  <c r="AE61" i="4"/>
  <c r="AF61" i="4" s="1"/>
  <c r="O59" i="4"/>
  <c r="P59" i="4" s="1"/>
  <c r="R59" i="4" s="1"/>
  <c r="O58" i="4"/>
  <c r="P58" i="4" s="1"/>
  <c r="R58" i="4" s="1"/>
  <c r="G58" i="4"/>
  <c r="H58" i="4" s="1"/>
  <c r="J58" i="4" s="1"/>
  <c r="AE57" i="4"/>
  <c r="AF57" i="4" s="1"/>
  <c r="AH57" i="4" s="1"/>
  <c r="O57" i="4"/>
  <c r="P57" i="4" s="1"/>
  <c r="G57" i="4"/>
  <c r="H57" i="4" s="1"/>
  <c r="AE52" i="4"/>
  <c r="AF52" i="4" s="1"/>
  <c r="AH52" i="4" s="1"/>
  <c r="W51" i="4"/>
  <c r="X51" i="4" s="1"/>
  <c r="G51" i="4"/>
  <c r="H51" i="4" s="1"/>
  <c r="G50" i="4"/>
  <c r="H50" i="4" s="1"/>
  <c r="J50" i="4" s="1"/>
  <c r="AE49" i="4"/>
  <c r="AF49" i="4" s="1"/>
  <c r="O48" i="4"/>
  <c r="P48" i="4" s="1"/>
  <c r="G48" i="4"/>
  <c r="H48" i="4" s="1"/>
  <c r="J48" i="4" s="1"/>
  <c r="O52" i="4"/>
  <c r="P52" i="4" s="1"/>
  <c r="R52" i="4" s="1"/>
  <c r="G52" i="4"/>
  <c r="H52" i="4" s="1"/>
  <c r="J52" i="4" s="1"/>
  <c r="O51" i="4"/>
  <c r="P51" i="4" s="1"/>
  <c r="R51" i="4" s="1"/>
  <c r="O50" i="4"/>
  <c r="P50" i="4" s="1"/>
  <c r="R50" i="4" s="1"/>
  <c r="G49" i="4"/>
  <c r="H49" i="4" s="1"/>
  <c r="J49" i="4" s="1"/>
  <c r="W48" i="4"/>
  <c r="X48" i="4" s="1"/>
  <c r="Z48" i="4" s="1"/>
  <c r="W52" i="4"/>
  <c r="X52" i="4" s="1"/>
  <c r="Z52" i="4" s="1"/>
  <c r="W50" i="4"/>
  <c r="X50" i="4" s="1"/>
  <c r="Z50" i="4" s="1"/>
  <c r="AE48" i="4"/>
  <c r="AF48" i="4" s="1"/>
  <c r="AH48" i="4" s="1"/>
  <c r="AE51" i="4"/>
  <c r="AF51" i="4" s="1"/>
  <c r="AH51" i="4" s="1"/>
  <c r="AE50" i="4"/>
  <c r="AF50" i="4" s="1"/>
  <c r="AH50" i="4" s="1"/>
  <c r="W49" i="4"/>
  <c r="X49" i="4" s="1"/>
  <c r="Z49" i="4" s="1"/>
  <c r="O49" i="4"/>
  <c r="P49" i="4" s="1"/>
  <c r="R49" i="4" s="1"/>
  <c r="W39" i="4"/>
  <c r="X39" i="4" s="1"/>
  <c r="Z39" i="4" s="1"/>
  <c r="G41" i="4"/>
  <c r="H41" i="4" s="1"/>
  <c r="AE40" i="4"/>
  <c r="AF40" i="4" s="1"/>
  <c r="AH40" i="4" s="1"/>
  <c r="G40" i="4"/>
  <c r="H40" i="4" s="1"/>
  <c r="AE37" i="4"/>
  <c r="AF37" i="4" s="1"/>
  <c r="W37" i="4"/>
  <c r="X37" i="4" s="1"/>
  <c r="Z37" i="4" s="1"/>
  <c r="AE42" i="4"/>
  <c r="AF42" i="4" s="1"/>
  <c r="AH42" i="4" s="1"/>
  <c r="W40" i="4"/>
  <c r="X40" i="4" s="1"/>
  <c r="W38" i="4"/>
  <c r="X38" i="4" s="1"/>
  <c r="G37" i="4"/>
  <c r="H37" i="4" s="1"/>
  <c r="W42" i="4"/>
  <c r="X42" i="4" s="1"/>
  <c r="Z42" i="4" s="1"/>
  <c r="AE41" i="4"/>
  <c r="AF41" i="4" s="1"/>
  <c r="AH41" i="4" s="1"/>
  <c r="W41" i="4"/>
  <c r="X41" i="4" s="1"/>
  <c r="Z41" i="4" s="1"/>
  <c r="O41" i="4"/>
  <c r="P41" i="4" s="1"/>
  <c r="O40" i="4"/>
  <c r="P40" i="4" s="1"/>
  <c r="R40" i="4" s="1"/>
  <c r="O39" i="4"/>
  <c r="P39" i="4" s="1"/>
  <c r="R39" i="4" s="1"/>
  <c r="O38" i="4"/>
  <c r="P38" i="4" s="1"/>
  <c r="R38" i="4" s="1"/>
  <c r="AE43" i="4"/>
  <c r="AF43" i="4" s="1"/>
  <c r="W43" i="4"/>
  <c r="X43" i="4" s="1"/>
  <c r="Z43" i="4" s="1"/>
  <c r="O43" i="4"/>
  <c r="P43" i="4" s="1"/>
  <c r="R43" i="4" s="1"/>
  <c r="O42" i="4"/>
  <c r="P42" i="4" s="1"/>
  <c r="R42" i="4" s="1"/>
  <c r="G42" i="4"/>
  <c r="H42" i="4" s="1"/>
  <c r="J42" i="4" s="1"/>
  <c r="AE38" i="4"/>
  <c r="AF38" i="4" s="1"/>
  <c r="G38" i="4"/>
  <c r="H38" i="4" s="1"/>
  <c r="O37" i="4"/>
  <c r="P37" i="4" s="1"/>
  <c r="G43" i="4"/>
  <c r="H43" i="4" s="1"/>
  <c r="J43" i="4" s="1"/>
  <c r="AE39" i="4"/>
  <c r="AF39" i="4" s="1"/>
  <c r="AH39" i="4" s="1"/>
  <c r="G39" i="4"/>
  <c r="H39" i="4" s="1"/>
  <c r="O32" i="4"/>
  <c r="P32" i="4" s="1"/>
  <c r="G32" i="4"/>
  <c r="H32" i="4" s="1"/>
  <c r="O31" i="4"/>
  <c r="P31" i="4" s="1"/>
  <c r="R31" i="4" s="1"/>
  <c r="G31" i="4"/>
  <c r="H31" i="4" s="1"/>
  <c r="J31" i="4" s="1"/>
  <c r="AE29" i="4"/>
  <c r="AF29" i="4" s="1"/>
  <c r="W29" i="4"/>
  <c r="X29" i="4" s="1"/>
  <c r="Z29" i="4" s="1"/>
  <c r="G28" i="4"/>
  <c r="H28" i="4" s="1"/>
  <c r="J28" i="4" s="1"/>
  <c r="AE27" i="4"/>
  <c r="AF27" i="4" s="1"/>
  <c r="AH27" i="4" s="1"/>
  <c r="O27" i="4"/>
  <c r="P27" i="4" s="1"/>
  <c r="G27" i="4"/>
  <c r="H27" i="4" s="1"/>
  <c r="J27" i="4" s="1"/>
  <c r="G26" i="4"/>
  <c r="H26" i="4" s="1"/>
  <c r="W25" i="4"/>
  <c r="X25" i="4" s="1"/>
  <c r="O29" i="4"/>
  <c r="P29" i="4" s="1"/>
  <c r="R29" i="4" s="1"/>
  <c r="G29" i="4"/>
  <c r="H29" i="4" s="1"/>
  <c r="AE28" i="4"/>
  <c r="AF28" i="4" s="1"/>
  <c r="W28" i="4"/>
  <c r="X28" i="4" s="1"/>
  <c r="AE25" i="4"/>
  <c r="AF25" i="4" s="1"/>
  <c r="AE32" i="4"/>
  <c r="AF32" i="4" s="1"/>
  <c r="AH32" i="4" s="1"/>
  <c r="W32" i="4"/>
  <c r="X32" i="4" s="1"/>
  <c r="Z32" i="4" s="1"/>
  <c r="AE31" i="4"/>
  <c r="AF31" i="4" s="1"/>
  <c r="AH31" i="4" s="1"/>
  <c r="W31" i="4"/>
  <c r="X31" i="4" s="1"/>
  <c r="AE30" i="4"/>
  <c r="AF30" i="4" s="1"/>
  <c r="AH30" i="4" s="1"/>
  <c r="W30" i="4"/>
  <c r="X30" i="4" s="1"/>
  <c r="Z30" i="4" s="1"/>
  <c r="P30" i="4"/>
  <c r="G30" i="4"/>
  <c r="H30" i="4" s="1"/>
  <c r="O28" i="4"/>
  <c r="P28" i="4" s="1"/>
  <c r="R28" i="4" s="1"/>
  <c r="W27" i="4"/>
  <c r="X27" i="4" s="1"/>
  <c r="Z27" i="4" s="1"/>
  <c r="AE26" i="4"/>
  <c r="AF26" i="4" s="1"/>
  <c r="AH26" i="4" s="1"/>
  <c r="W26" i="4"/>
  <c r="X26" i="4" s="1"/>
  <c r="Z26" i="4" s="1"/>
  <c r="O26" i="4"/>
  <c r="P26" i="4" s="1"/>
  <c r="R26" i="4" s="1"/>
  <c r="O25" i="4"/>
  <c r="P25" i="4" s="1"/>
  <c r="R25" i="4" s="1"/>
  <c r="G25" i="4"/>
  <c r="H25" i="4" s="1"/>
  <c r="J25" i="4" s="1"/>
  <c r="O16" i="4"/>
  <c r="P16" i="4" s="1"/>
  <c r="G13" i="4"/>
  <c r="H13" i="4" s="1"/>
  <c r="AE20" i="4"/>
  <c r="AF20" i="4" s="1"/>
  <c r="AH20" i="4" s="1"/>
  <c r="G20" i="4"/>
  <c r="H20" i="4" s="1"/>
  <c r="J20" i="4" s="1"/>
  <c r="O19" i="4"/>
  <c r="P19" i="4" s="1"/>
  <c r="R19" i="4" s="1"/>
  <c r="O18" i="4"/>
  <c r="P18" i="4" s="1"/>
  <c r="G17" i="4"/>
  <c r="H17" i="4" s="1"/>
  <c r="J17" i="4" s="1"/>
  <c r="AE16" i="4"/>
  <c r="AF16" i="4" s="1"/>
  <c r="W16" i="4"/>
  <c r="X16" i="4" s="1"/>
  <c r="G16" i="4"/>
  <c r="H16" i="4" s="1"/>
  <c r="J16" i="4" s="1"/>
  <c r="O15" i="4"/>
  <c r="P15" i="4" s="1"/>
  <c r="R15" i="4" s="1"/>
  <c r="W14" i="4"/>
  <c r="X14" i="4" s="1"/>
  <c r="Z14" i="4" s="1"/>
  <c r="O14" i="4"/>
  <c r="P14" i="4" s="1"/>
  <c r="W13" i="4"/>
  <c r="X13" i="4" s="1"/>
  <c r="O13" i="4"/>
  <c r="P13" i="4" s="1"/>
  <c r="G14" i="4"/>
  <c r="H14" i="4" s="1"/>
  <c r="AE13" i="4"/>
  <c r="AF13" i="4" s="1"/>
  <c r="G18" i="4"/>
  <c r="H18" i="4" s="1"/>
  <c r="J18" i="4" s="1"/>
  <c r="AE17" i="4"/>
  <c r="AF17" i="4" s="1"/>
  <c r="AH17" i="4" s="1"/>
  <c r="O17" i="4"/>
  <c r="P17" i="4" s="1"/>
  <c r="R17" i="4" s="1"/>
  <c r="G15" i="4"/>
  <c r="H15" i="4" s="1"/>
  <c r="J15" i="4" s="1"/>
  <c r="W20" i="4"/>
  <c r="X20" i="4" s="1"/>
  <c r="Z20" i="4" s="1"/>
  <c r="O20" i="4"/>
  <c r="P20" i="4" s="1"/>
  <c r="R20" i="4" s="1"/>
  <c r="AE19" i="4"/>
  <c r="AF19" i="4" s="1"/>
  <c r="W19" i="4"/>
  <c r="X19" i="4" s="1"/>
  <c r="Z19" i="4" s="1"/>
  <c r="G19" i="4"/>
  <c r="H19" i="4" s="1"/>
  <c r="AF18" i="4"/>
  <c r="AH18" i="4" s="1"/>
  <c r="W18" i="4"/>
  <c r="X18" i="4" s="1"/>
  <c r="Z18" i="4" s="1"/>
  <c r="W17" i="4"/>
  <c r="X17" i="4" s="1"/>
  <c r="Z17" i="4" s="1"/>
  <c r="AE15" i="4"/>
  <c r="AF15" i="4" s="1"/>
  <c r="W15" i="4"/>
  <c r="X15" i="4" s="1"/>
  <c r="AE14" i="4"/>
  <c r="AF14" i="4" s="1"/>
  <c r="AH14" i="4" s="1"/>
  <c r="AE7" i="4"/>
  <c r="AF7" i="4" s="1"/>
  <c r="AH7" i="4" s="1"/>
  <c r="W4" i="4"/>
  <c r="X4" i="4" s="1"/>
  <c r="O4" i="4"/>
  <c r="P4" i="4" s="1"/>
  <c r="G4" i="4"/>
  <c r="H4" i="4" s="1"/>
  <c r="J4" i="4" s="1"/>
  <c r="G3" i="4"/>
  <c r="H3" i="4" s="1"/>
  <c r="J3" i="4" s="1"/>
  <c r="W7" i="4"/>
  <c r="X7" i="4" s="1"/>
  <c r="O7" i="4"/>
  <c r="P7" i="4" s="1"/>
  <c r="W6" i="4"/>
  <c r="X6" i="4" s="1"/>
  <c r="P6" i="4"/>
  <c r="W5" i="4"/>
  <c r="X5" i="4" s="1"/>
  <c r="Z5" i="4" s="1"/>
  <c r="AE3" i="4"/>
  <c r="AF3" i="4" s="1"/>
  <c r="O3" i="4"/>
  <c r="P3" i="4" s="1"/>
  <c r="R3" i="4" s="1"/>
  <c r="G8" i="4"/>
  <c r="H8" i="4" s="1"/>
  <c r="J8" i="4" s="1"/>
  <c r="G6" i="4"/>
  <c r="H6" i="4" s="1"/>
  <c r="AE5" i="4"/>
  <c r="AF5" i="4" s="1"/>
  <c r="AH5" i="4" s="1"/>
  <c r="O5" i="4"/>
  <c r="P5" i="4" s="1"/>
  <c r="R5" i="4" s="1"/>
  <c r="G5" i="4"/>
  <c r="H5" i="4" s="1"/>
  <c r="J5" i="4" s="1"/>
  <c r="AE4" i="4"/>
  <c r="AF4" i="4" s="1"/>
  <c r="AH4" i="4" s="1"/>
  <c r="AE8" i="4"/>
  <c r="AF8" i="4" s="1"/>
  <c r="AH8" i="4" s="1"/>
  <c r="W8" i="4"/>
  <c r="X8" i="4" s="1"/>
  <c r="Z8" i="4" s="1"/>
  <c r="O8" i="4"/>
  <c r="P8" i="4" s="1"/>
  <c r="R8" i="4" s="1"/>
  <c r="G7" i="4"/>
  <c r="H7" i="4" s="1"/>
  <c r="J7" i="4" s="1"/>
  <c r="AE6" i="4"/>
  <c r="AF6" i="4" s="1"/>
  <c r="AH6" i="4" s="1"/>
  <c r="W3" i="4"/>
  <c r="X3" i="4" s="1"/>
  <c r="Z3" i="4" s="1"/>
  <c r="W178" i="1"/>
  <c r="X178" i="1" s="1"/>
  <c r="Z178" i="1" s="1"/>
  <c r="X177" i="1"/>
  <c r="P177" i="1"/>
  <c r="AE178" i="1"/>
  <c r="AF178" i="1" s="1"/>
  <c r="AH178" i="1" s="1"/>
  <c r="O178" i="1"/>
  <c r="P178" i="1" s="1"/>
  <c r="R178" i="1" s="1"/>
  <c r="Z177" i="1"/>
  <c r="W176" i="1"/>
  <c r="X176" i="1" s="1"/>
  <c r="Z176" i="1" s="1"/>
  <c r="AE181" i="1"/>
  <c r="AF181" i="1" s="1"/>
  <c r="AH181" i="1" s="1"/>
  <c r="O181" i="1"/>
  <c r="P181" i="1" s="1"/>
  <c r="R181" i="1" s="1"/>
  <c r="G181" i="1"/>
  <c r="H181" i="1" s="1"/>
  <c r="J181" i="1" s="1"/>
  <c r="AE179" i="1"/>
  <c r="AF179" i="1" s="1"/>
  <c r="AH179" i="1" s="1"/>
  <c r="W179" i="1"/>
  <c r="X179" i="1" s="1"/>
  <c r="Z179" i="1" s="1"/>
  <c r="G179" i="1"/>
  <c r="H179" i="1" s="1"/>
  <c r="J179" i="1" s="1"/>
  <c r="AF177" i="1"/>
  <c r="W181" i="1"/>
  <c r="X181" i="1" s="1"/>
  <c r="Z181" i="1" s="1"/>
  <c r="AE180" i="1"/>
  <c r="AF180" i="1" s="1"/>
  <c r="AH180" i="1" s="1"/>
  <c r="W180" i="1"/>
  <c r="X180" i="1" s="1"/>
  <c r="Z180" i="1" s="1"/>
  <c r="O180" i="1"/>
  <c r="P180" i="1" s="1"/>
  <c r="R180" i="1" s="1"/>
  <c r="O179" i="1"/>
  <c r="P179" i="1" s="1"/>
  <c r="R179" i="1" s="1"/>
  <c r="G178" i="1"/>
  <c r="H178" i="1" s="1"/>
  <c r="J178" i="1" s="1"/>
  <c r="H177" i="1"/>
  <c r="J177" i="1" s="1"/>
  <c r="AE176" i="1"/>
  <c r="AF176" i="1" s="1"/>
  <c r="AH176" i="1" s="1"/>
  <c r="O176" i="1"/>
  <c r="P176" i="1" s="1"/>
  <c r="R176" i="1" s="1"/>
  <c r="G176" i="1"/>
  <c r="H176" i="1" s="1"/>
  <c r="J176" i="1" s="1"/>
  <c r="G180" i="1"/>
  <c r="H180" i="1" s="1"/>
  <c r="J180" i="1" s="1"/>
  <c r="P171" i="1"/>
  <c r="R171" i="1" s="1"/>
  <c r="W169" i="1"/>
  <c r="X169" i="1" s="1"/>
  <c r="O169" i="1"/>
  <c r="P169" i="1" s="1"/>
  <c r="AE167" i="1"/>
  <c r="AF167" i="1" s="1"/>
  <c r="W167" i="1"/>
  <c r="X167" i="1" s="1"/>
  <c r="G167" i="1"/>
  <c r="H167" i="1" s="1"/>
  <c r="J167" i="1" s="1"/>
  <c r="W166" i="1"/>
  <c r="X166" i="1" s="1"/>
  <c r="Z166" i="1" s="1"/>
  <c r="O166" i="1"/>
  <c r="P166" i="1" s="1"/>
  <c r="R166" i="1" s="1"/>
  <c r="G166" i="1"/>
  <c r="H166" i="1" s="1"/>
  <c r="AF171" i="1"/>
  <c r="AH171" i="1" s="1"/>
  <c r="W170" i="1"/>
  <c r="X170" i="1" s="1"/>
  <c r="Z170" i="1" s="1"/>
  <c r="O168" i="1"/>
  <c r="P168" i="1" s="1"/>
  <c r="O167" i="1"/>
  <c r="P167" i="1" s="1"/>
  <c r="R167" i="1" s="1"/>
  <c r="AE170" i="1"/>
  <c r="AF170" i="1" s="1"/>
  <c r="AH170" i="1" s="1"/>
  <c r="G169" i="1"/>
  <c r="H169" i="1" s="1"/>
  <c r="J169" i="1" s="1"/>
  <c r="H171" i="1"/>
  <c r="J171" i="1" s="1"/>
  <c r="O170" i="1"/>
  <c r="P170" i="1" s="1"/>
  <c r="R170" i="1" s="1"/>
  <c r="Z171" i="1"/>
  <c r="G170" i="1"/>
  <c r="H170" i="1" s="1"/>
  <c r="J170" i="1" s="1"/>
  <c r="AE169" i="1"/>
  <c r="AF169" i="1" s="1"/>
  <c r="AH169" i="1" s="1"/>
  <c r="AE168" i="1"/>
  <c r="AF168" i="1" s="1"/>
  <c r="AH168" i="1" s="1"/>
  <c r="W168" i="1"/>
  <c r="X168" i="1" s="1"/>
  <c r="Z168" i="1" s="1"/>
  <c r="G168" i="1"/>
  <c r="H168" i="1" s="1"/>
  <c r="J168" i="1" s="1"/>
  <c r="AE166" i="1"/>
  <c r="AF166" i="1" s="1"/>
  <c r="AH166" i="1" s="1"/>
  <c r="W159" i="1"/>
  <c r="X159" i="1" s="1"/>
  <c r="W157" i="1"/>
  <c r="X157" i="1" s="1"/>
  <c r="Z157" i="1" s="1"/>
  <c r="AF162" i="1"/>
  <c r="AH162" i="1" s="1"/>
  <c r="X162" i="1"/>
  <c r="Z162" i="1" s="1"/>
  <c r="AF161" i="1"/>
  <c r="AH161" i="1" s="1"/>
  <c r="X161" i="1"/>
  <c r="Z161" i="1" s="1"/>
  <c r="O160" i="1"/>
  <c r="P160" i="1" s="1"/>
  <c r="R160" i="1" s="1"/>
  <c r="AE159" i="1"/>
  <c r="AF159" i="1" s="1"/>
  <c r="AH159" i="1" s="1"/>
  <c r="O158" i="1"/>
  <c r="P158" i="1" s="1"/>
  <c r="R158" i="1" s="1"/>
  <c r="G158" i="1"/>
  <c r="H158" i="1" s="1"/>
  <c r="J158" i="1" s="1"/>
  <c r="O157" i="1"/>
  <c r="P157" i="1" s="1"/>
  <c r="R157" i="1" s="1"/>
  <c r="G157" i="1"/>
  <c r="H157" i="1" s="1"/>
  <c r="J157" i="1" s="1"/>
  <c r="P162" i="1"/>
  <c r="R162" i="1" s="1"/>
  <c r="P161" i="1"/>
  <c r="R161" i="1" s="1"/>
  <c r="H161" i="1"/>
  <c r="J161" i="1" s="1"/>
  <c r="G160" i="1"/>
  <c r="H160" i="1" s="1"/>
  <c r="J160" i="1" s="1"/>
  <c r="G159" i="1"/>
  <c r="H159" i="1" s="1"/>
  <c r="J159" i="1" s="1"/>
  <c r="AE157" i="1"/>
  <c r="AF157" i="1" s="1"/>
  <c r="AH157" i="1" s="1"/>
  <c r="H162" i="1"/>
  <c r="J162" i="1" s="1"/>
  <c r="AE160" i="1"/>
  <c r="AF160" i="1" s="1"/>
  <c r="AH160" i="1" s="1"/>
  <c r="W160" i="1"/>
  <c r="X160" i="1" s="1"/>
  <c r="Z160" i="1" s="1"/>
  <c r="O159" i="1"/>
  <c r="P159" i="1" s="1"/>
  <c r="R159" i="1" s="1"/>
  <c r="AE158" i="1"/>
  <c r="AF158" i="1" s="1"/>
  <c r="AH158" i="1" s="1"/>
  <c r="W158" i="1"/>
  <c r="X158" i="1" s="1"/>
  <c r="Z158" i="1" s="1"/>
  <c r="G153" i="1"/>
  <c r="H153" i="1" s="1"/>
  <c r="J153" i="1" s="1"/>
  <c r="O152" i="1"/>
  <c r="P152" i="1" s="1"/>
  <c r="R152" i="1" s="1"/>
  <c r="AE150" i="1"/>
  <c r="AF150" i="1" s="1"/>
  <c r="AH150" i="1" s="1"/>
  <c r="W150" i="1"/>
  <c r="X150" i="1" s="1"/>
  <c r="Z150" i="1" s="1"/>
  <c r="W149" i="1"/>
  <c r="X149" i="1" s="1"/>
  <c r="Z149" i="1" s="1"/>
  <c r="O149" i="1"/>
  <c r="P149" i="1" s="1"/>
  <c r="R149" i="1" s="1"/>
  <c r="AE153" i="1"/>
  <c r="AF153" i="1" s="1"/>
  <c r="AH153" i="1" s="1"/>
  <c r="AE152" i="1"/>
  <c r="AF152" i="1" s="1"/>
  <c r="AH152" i="1" s="1"/>
  <c r="G152" i="1"/>
  <c r="H152" i="1" s="1"/>
  <c r="J152" i="1" s="1"/>
  <c r="AE151" i="1"/>
  <c r="AF151" i="1" s="1"/>
  <c r="AH151" i="1" s="1"/>
  <c r="O150" i="1"/>
  <c r="P150" i="1" s="1"/>
  <c r="R150" i="1" s="1"/>
  <c r="W153" i="1"/>
  <c r="X153" i="1" s="1"/>
  <c r="Z153" i="1" s="1"/>
  <c r="O153" i="1"/>
  <c r="P153" i="1" s="1"/>
  <c r="R153" i="1" s="1"/>
  <c r="W152" i="1"/>
  <c r="X152" i="1" s="1"/>
  <c r="Z152" i="1" s="1"/>
  <c r="W151" i="1"/>
  <c r="X151" i="1" s="1"/>
  <c r="Z151" i="1" s="1"/>
  <c r="O151" i="1"/>
  <c r="P151" i="1" s="1"/>
  <c r="R151" i="1" s="1"/>
  <c r="G151" i="1"/>
  <c r="H151" i="1" s="1"/>
  <c r="J151" i="1" s="1"/>
  <c r="G150" i="1"/>
  <c r="H150" i="1" s="1"/>
  <c r="J150" i="1" s="1"/>
  <c r="AE149" i="1"/>
  <c r="AF149" i="1" s="1"/>
  <c r="AH149" i="1" s="1"/>
  <c r="G149" i="1"/>
  <c r="H149" i="1" s="1"/>
  <c r="J149" i="1" s="1"/>
  <c r="AE145" i="1"/>
  <c r="AF145" i="1" s="1"/>
  <c r="AH145" i="1" s="1"/>
  <c r="W145" i="1"/>
  <c r="X145" i="1" s="1"/>
  <c r="Z145" i="1" s="1"/>
  <c r="O145" i="1"/>
  <c r="P145" i="1" s="1"/>
  <c r="R145" i="1" s="1"/>
  <c r="G145" i="1"/>
  <c r="H145" i="1" s="1"/>
  <c r="J145" i="1" s="1"/>
  <c r="AE144" i="1"/>
  <c r="AF144" i="1" s="1"/>
  <c r="AH144" i="1" s="1"/>
  <c r="W144" i="1"/>
  <c r="X144" i="1" s="1"/>
  <c r="Z144" i="1" s="1"/>
  <c r="O144" i="1"/>
  <c r="P144" i="1" s="1"/>
  <c r="R144" i="1" s="1"/>
  <c r="G144" i="1"/>
  <c r="H144" i="1" s="1"/>
  <c r="J144" i="1" s="1"/>
  <c r="AE143" i="1"/>
  <c r="AF143" i="1" s="1"/>
  <c r="AH143" i="1" s="1"/>
  <c r="W143" i="1"/>
  <c r="X143" i="1" s="1"/>
  <c r="Z143" i="1" s="1"/>
  <c r="O143" i="1"/>
  <c r="P143" i="1" s="1"/>
  <c r="R143" i="1" s="1"/>
  <c r="G143" i="1"/>
  <c r="H143" i="1" s="1"/>
  <c r="J143" i="1" s="1"/>
  <c r="AE142" i="1"/>
  <c r="AF142" i="1" s="1"/>
  <c r="AH142" i="1" s="1"/>
  <c r="W142" i="1"/>
  <c r="X142" i="1" s="1"/>
  <c r="Z142" i="1" s="1"/>
  <c r="O142" i="1"/>
  <c r="P142" i="1" s="1"/>
  <c r="R142" i="1" s="1"/>
  <c r="AE141" i="1"/>
  <c r="AF141" i="1" s="1"/>
  <c r="AH141" i="1" s="1"/>
  <c r="W141" i="1"/>
  <c r="X141" i="1" s="1"/>
  <c r="Z141" i="1" s="1"/>
  <c r="AE140" i="1"/>
  <c r="AF140" i="1" s="1"/>
  <c r="AH140" i="1" s="1"/>
  <c r="O140" i="1"/>
  <c r="P140" i="1" s="1"/>
  <c r="R140" i="1" s="1"/>
  <c r="O141" i="1"/>
  <c r="P141" i="1" s="1"/>
  <c r="R141" i="1" s="1"/>
  <c r="W140" i="1"/>
  <c r="X140" i="1" s="1"/>
  <c r="Z140" i="1" s="1"/>
  <c r="G140" i="1"/>
  <c r="H140" i="1" s="1"/>
  <c r="J140" i="1" s="1"/>
  <c r="G141" i="1"/>
  <c r="H141" i="1" s="1"/>
  <c r="J141" i="1" s="1"/>
  <c r="AE136" i="1"/>
  <c r="AF136" i="1" s="1"/>
  <c r="AH136" i="1" s="1"/>
  <c r="W136" i="1"/>
  <c r="X136" i="1" s="1"/>
  <c r="Z136" i="1" s="1"/>
  <c r="O136" i="1"/>
  <c r="P136" i="1" s="1"/>
  <c r="R136" i="1" s="1"/>
  <c r="AE135" i="1"/>
  <c r="AF135" i="1" s="1"/>
  <c r="W135" i="1"/>
  <c r="X135" i="1" s="1"/>
  <c r="Z135" i="1" s="1"/>
  <c r="O135" i="1"/>
  <c r="P135" i="1" s="1"/>
  <c r="R135" i="1" s="1"/>
  <c r="G135" i="1"/>
  <c r="H135" i="1" s="1"/>
  <c r="J135" i="1" s="1"/>
  <c r="W134" i="1"/>
  <c r="X134" i="1" s="1"/>
  <c r="Z134" i="1" s="1"/>
  <c r="O134" i="1"/>
  <c r="P134" i="1" s="1"/>
  <c r="W133" i="1"/>
  <c r="X133" i="1" s="1"/>
  <c r="Z133" i="1" s="1"/>
  <c r="AE132" i="1"/>
  <c r="AF132" i="1" s="1"/>
  <c r="G133" i="1"/>
  <c r="H133" i="1" s="1"/>
  <c r="G132" i="1"/>
  <c r="H132" i="1" s="1"/>
  <c r="J132" i="1" s="1"/>
  <c r="AF131" i="1"/>
  <c r="AH131" i="1" s="1"/>
  <c r="X131" i="1"/>
  <c r="Z131" i="1" s="1"/>
  <c r="G136" i="1"/>
  <c r="H136" i="1" s="1"/>
  <c r="J136" i="1" s="1"/>
  <c r="AE134" i="1"/>
  <c r="AF134" i="1" s="1"/>
  <c r="AH134" i="1" s="1"/>
  <c r="G134" i="1"/>
  <c r="H134" i="1" s="1"/>
  <c r="J134" i="1" s="1"/>
  <c r="AE133" i="1"/>
  <c r="AF133" i="1" s="1"/>
  <c r="AH133" i="1" s="1"/>
  <c r="O133" i="1"/>
  <c r="P133" i="1" s="1"/>
  <c r="R133" i="1" s="1"/>
  <c r="W132" i="1"/>
  <c r="X132" i="1" s="1"/>
  <c r="Z132" i="1" s="1"/>
  <c r="O132" i="1"/>
  <c r="P132" i="1" s="1"/>
  <c r="R132" i="1" s="1"/>
  <c r="P131" i="1"/>
  <c r="R131" i="1" s="1"/>
  <c r="H131" i="1"/>
  <c r="J131" i="1" s="1"/>
  <c r="AE121" i="1"/>
  <c r="AF121" i="1" s="1"/>
  <c r="W121" i="1"/>
  <c r="X121" i="1" s="1"/>
  <c r="O121" i="1"/>
  <c r="P121" i="1" s="1"/>
  <c r="R121" i="1" s="1"/>
  <c r="G121" i="1"/>
  <c r="H121" i="1" s="1"/>
  <c r="AE126" i="1"/>
  <c r="AF126" i="1" s="1"/>
  <c r="AE125" i="1"/>
  <c r="AF125" i="1" s="1"/>
  <c r="AH125" i="1" s="1"/>
  <c r="AE124" i="1"/>
  <c r="AF124" i="1" s="1"/>
  <c r="AH124" i="1" s="1"/>
  <c r="G124" i="1"/>
  <c r="H124" i="1" s="1"/>
  <c r="J124" i="1" s="1"/>
  <c r="AE123" i="1"/>
  <c r="AF123" i="1" s="1"/>
  <c r="AH123" i="1" s="1"/>
  <c r="G123" i="1"/>
  <c r="H123" i="1" s="1"/>
  <c r="J123" i="1" s="1"/>
  <c r="AE122" i="1"/>
  <c r="AF122" i="1" s="1"/>
  <c r="AH122" i="1" s="1"/>
  <c r="W122" i="1"/>
  <c r="X122" i="1" s="1"/>
  <c r="Z122" i="1" s="1"/>
  <c r="O124" i="1"/>
  <c r="P124" i="1" s="1"/>
  <c r="R124" i="1" s="1"/>
  <c r="W123" i="1"/>
  <c r="X123" i="1" s="1"/>
  <c r="Z123" i="1" s="1"/>
  <c r="O123" i="1"/>
  <c r="P123" i="1" s="1"/>
  <c r="R123" i="1" s="1"/>
  <c r="W125" i="1"/>
  <c r="X125" i="1" s="1"/>
  <c r="Z125" i="1" s="1"/>
  <c r="O122" i="1"/>
  <c r="P122" i="1" s="1"/>
  <c r="R122" i="1" s="1"/>
  <c r="W126" i="1"/>
  <c r="X126" i="1" s="1"/>
  <c r="Z126" i="1" s="1"/>
  <c r="O126" i="1"/>
  <c r="P126" i="1" s="1"/>
  <c r="R126" i="1" s="1"/>
  <c r="G126" i="1"/>
  <c r="H126" i="1" s="1"/>
  <c r="J126" i="1" s="1"/>
  <c r="O125" i="1"/>
  <c r="P125" i="1" s="1"/>
  <c r="R125" i="1" s="1"/>
  <c r="G125" i="1"/>
  <c r="H125" i="1" s="1"/>
  <c r="J125" i="1" s="1"/>
  <c r="W124" i="1"/>
  <c r="X124" i="1" s="1"/>
  <c r="Z124" i="1" s="1"/>
  <c r="G122" i="1"/>
  <c r="H122" i="1" s="1"/>
  <c r="J122" i="1" s="1"/>
  <c r="AE116" i="1"/>
  <c r="AF116" i="1" s="1"/>
  <c r="W116" i="1"/>
  <c r="X116" i="1" s="1"/>
  <c r="Z116" i="1" s="1"/>
  <c r="G116" i="1"/>
  <c r="H116" i="1" s="1"/>
  <c r="AE115" i="1"/>
  <c r="AF115" i="1" s="1"/>
  <c r="AH115" i="1" s="1"/>
  <c r="G115" i="1"/>
  <c r="H115" i="1" s="1"/>
  <c r="G114" i="1"/>
  <c r="H114" i="1" s="1"/>
  <c r="W113" i="1"/>
  <c r="X113" i="1" s="1"/>
  <c r="Z113" i="1" s="1"/>
  <c r="O116" i="1"/>
  <c r="P116" i="1" s="1"/>
  <c r="R116" i="1" s="1"/>
  <c r="O115" i="1"/>
  <c r="P115" i="1" s="1"/>
  <c r="R115" i="1" s="1"/>
  <c r="AE114" i="1"/>
  <c r="AF114" i="1" s="1"/>
  <c r="AH114" i="1" s="1"/>
  <c r="AE113" i="1"/>
  <c r="AF113" i="1" s="1"/>
  <c r="W115" i="1"/>
  <c r="X115" i="1" s="1"/>
  <c r="Z115" i="1" s="1"/>
  <c r="O114" i="1"/>
  <c r="P114" i="1" s="1"/>
  <c r="R114" i="1" s="1"/>
  <c r="O113" i="1"/>
  <c r="P113" i="1" s="1"/>
  <c r="R113" i="1" s="1"/>
  <c r="G113" i="1"/>
  <c r="H113" i="1" s="1"/>
  <c r="J113" i="1" s="1"/>
  <c r="O108" i="1"/>
  <c r="P108" i="1" s="1"/>
  <c r="G108" i="1"/>
  <c r="H108" i="1" s="1"/>
  <c r="J108" i="1" s="1"/>
  <c r="AE107" i="1"/>
  <c r="AF107" i="1" s="1"/>
  <c r="AE106" i="1"/>
  <c r="AF106" i="1" s="1"/>
  <c r="AH106" i="1" s="1"/>
  <c r="O105" i="1"/>
  <c r="P105" i="1" s="1"/>
  <c r="G104" i="1"/>
  <c r="H104" i="1" s="1"/>
  <c r="J104" i="1" s="1"/>
  <c r="AE108" i="1"/>
  <c r="AF108" i="1" s="1"/>
  <c r="W108" i="1"/>
  <c r="X108" i="1" s="1"/>
  <c r="Z108" i="1" s="1"/>
  <c r="W107" i="1"/>
  <c r="X107" i="1" s="1"/>
  <c r="Z107" i="1" s="1"/>
  <c r="X105" i="1"/>
  <c r="Z105" i="1" s="1"/>
  <c r="AE104" i="1"/>
  <c r="AF104" i="1" s="1"/>
  <c r="AH104" i="1" s="1"/>
  <c r="W104" i="1"/>
  <c r="X104" i="1" s="1"/>
  <c r="Z104" i="1" s="1"/>
  <c r="O104" i="1"/>
  <c r="P104" i="1" s="1"/>
  <c r="R104" i="1" s="1"/>
  <c r="G106" i="1"/>
  <c r="H106" i="1" s="1"/>
  <c r="J106" i="1" s="1"/>
  <c r="O103" i="1"/>
  <c r="P103" i="1" s="1"/>
  <c r="R103" i="1" s="1"/>
  <c r="G107" i="1"/>
  <c r="H107" i="1" s="1"/>
  <c r="J107" i="1" s="1"/>
  <c r="W106" i="1"/>
  <c r="X106" i="1" s="1"/>
  <c r="Z106" i="1" s="1"/>
  <c r="O106" i="1"/>
  <c r="P106" i="1" s="1"/>
  <c r="R106" i="1" s="1"/>
  <c r="O107" i="1"/>
  <c r="P107" i="1" s="1"/>
  <c r="R107" i="1" s="1"/>
  <c r="AF105" i="1"/>
  <c r="AH105" i="1" s="1"/>
  <c r="H105" i="1"/>
  <c r="J105" i="1" s="1"/>
  <c r="AE103" i="1"/>
  <c r="AF103" i="1" s="1"/>
  <c r="AH103" i="1" s="1"/>
  <c r="W103" i="1"/>
  <c r="X103" i="1" s="1"/>
  <c r="Z103" i="1" s="1"/>
  <c r="G103" i="1"/>
  <c r="H103" i="1" s="1"/>
  <c r="J103" i="1" s="1"/>
  <c r="O97" i="1"/>
  <c r="P97" i="1" s="1"/>
  <c r="R97" i="1" s="1"/>
  <c r="AE95" i="1"/>
  <c r="AF95" i="1" s="1"/>
  <c r="AH95" i="1" s="1"/>
  <c r="G96" i="1"/>
  <c r="H96" i="1" s="1"/>
  <c r="J96" i="1" s="1"/>
  <c r="O93" i="1"/>
  <c r="P93" i="1" s="1"/>
  <c r="R93" i="1" s="1"/>
  <c r="G93" i="1"/>
  <c r="H93" i="1" s="1"/>
  <c r="J93" i="1" s="1"/>
  <c r="AE98" i="1"/>
  <c r="AF98" i="1" s="1"/>
  <c r="AH98" i="1" s="1"/>
  <c r="W98" i="1"/>
  <c r="X98" i="1" s="1"/>
  <c r="Z98" i="1" s="1"/>
  <c r="W97" i="1"/>
  <c r="X97" i="1" s="1"/>
  <c r="O98" i="1"/>
  <c r="P98" i="1" s="1"/>
  <c r="R98" i="1" s="1"/>
  <c r="G98" i="1"/>
  <c r="H98" i="1" s="1"/>
  <c r="J98" i="1" s="1"/>
  <c r="AE97" i="1"/>
  <c r="AF97" i="1" s="1"/>
  <c r="AH97" i="1" s="1"/>
  <c r="AE96" i="1"/>
  <c r="AF96" i="1" s="1"/>
  <c r="AH96" i="1" s="1"/>
  <c r="W96" i="1"/>
  <c r="X96" i="1" s="1"/>
  <c r="Z96" i="1" s="1"/>
  <c r="W95" i="1"/>
  <c r="X95" i="1" s="1"/>
  <c r="Z95" i="1" s="1"/>
  <c r="G95" i="1"/>
  <c r="H95" i="1" s="1"/>
  <c r="J95" i="1" s="1"/>
  <c r="AE94" i="1"/>
  <c r="AF94" i="1" s="1"/>
  <c r="AH94" i="1" s="1"/>
  <c r="W94" i="1"/>
  <c r="X94" i="1" s="1"/>
  <c r="Z94" i="1" s="1"/>
  <c r="O94" i="1"/>
  <c r="P94" i="1" s="1"/>
  <c r="R94" i="1" s="1"/>
  <c r="AE93" i="1"/>
  <c r="AF93" i="1" s="1"/>
  <c r="AH93" i="1" s="1"/>
  <c r="G97" i="1"/>
  <c r="H97" i="1" s="1"/>
  <c r="J97" i="1" s="1"/>
  <c r="O96" i="1"/>
  <c r="P96" i="1" s="1"/>
  <c r="R96" i="1" s="1"/>
  <c r="O95" i="1"/>
  <c r="P95" i="1" s="1"/>
  <c r="R95" i="1" s="1"/>
  <c r="G94" i="1"/>
  <c r="H94" i="1" s="1"/>
  <c r="J94" i="1" s="1"/>
  <c r="W93" i="1"/>
  <c r="X93" i="1" s="1"/>
  <c r="Z93" i="1" s="1"/>
  <c r="G88" i="1"/>
  <c r="H88" i="1" s="1"/>
  <c r="J88" i="1" s="1"/>
  <c r="O85" i="1"/>
  <c r="P85" i="1" s="1"/>
  <c r="G85" i="1"/>
  <c r="H85" i="1" s="1"/>
  <c r="J85" i="1" s="1"/>
  <c r="W84" i="1"/>
  <c r="X84" i="1" s="1"/>
  <c r="G84" i="1"/>
  <c r="H84" i="1" s="1"/>
  <c r="J84" i="1" s="1"/>
  <c r="AE83" i="1"/>
  <c r="AF83" i="1" s="1"/>
  <c r="O83" i="1"/>
  <c r="P83" i="1" s="1"/>
  <c r="R83" i="1" s="1"/>
  <c r="O87" i="1"/>
  <c r="P87" i="1" s="1"/>
  <c r="R87" i="1" s="1"/>
  <c r="W85" i="1"/>
  <c r="X85" i="1" s="1"/>
  <c r="Z85" i="1" s="1"/>
  <c r="W87" i="1"/>
  <c r="X87" i="1" s="1"/>
  <c r="Z87" i="1" s="1"/>
  <c r="O86" i="1"/>
  <c r="P86" i="1" s="1"/>
  <c r="R86" i="1" s="1"/>
  <c r="AE84" i="1"/>
  <c r="AF84" i="1" s="1"/>
  <c r="AH84" i="1" s="1"/>
  <c r="AE87" i="1"/>
  <c r="AF87" i="1" s="1"/>
  <c r="AH87" i="1" s="1"/>
  <c r="G87" i="1"/>
  <c r="H87" i="1" s="1"/>
  <c r="J87" i="1" s="1"/>
  <c r="G86" i="1"/>
  <c r="H86" i="1" s="1"/>
  <c r="J86" i="1" s="1"/>
  <c r="G83" i="1"/>
  <c r="H83" i="1" s="1"/>
  <c r="J83" i="1" s="1"/>
  <c r="AE88" i="1"/>
  <c r="AF88" i="1" s="1"/>
  <c r="AH88" i="1" s="1"/>
  <c r="W88" i="1"/>
  <c r="X88" i="1" s="1"/>
  <c r="Z88" i="1" s="1"/>
  <c r="O88" i="1"/>
  <c r="P88" i="1" s="1"/>
  <c r="R88" i="1" s="1"/>
  <c r="AE86" i="1"/>
  <c r="AF86" i="1" s="1"/>
  <c r="AH86" i="1" s="1"/>
  <c r="W86" i="1"/>
  <c r="X86" i="1" s="1"/>
  <c r="Z86" i="1" s="1"/>
  <c r="AE85" i="1"/>
  <c r="AF85" i="1" s="1"/>
  <c r="AH85" i="1" s="1"/>
  <c r="O84" i="1"/>
  <c r="P84" i="1" s="1"/>
  <c r="R84" i="1" s="1"/>
  <c r="W83" i="1"/>
  <c r="X83" i="1" s="1"/>
  <c r="Z83" i="1" s="1"/>
  <c r="W74" i="1"/>
  <c r="X74" i="1" s="1"/>
  <c r="O74" i="1"/>
  <c r="P74" i="1" s="1"/>
  <c r="R74" i="1" s="1"/>
  <c r="G74" i="1"/>
  <c r="H74" i="1" s="1"/>
  <c r="J74" i="1" s="1"/>
  <c r="AE73" i="1"/>
  <c r="AF73" i="1" s="1"/>
  <c r="AH73" i="1" s="1"/>
  <c r="W73" i="1"/>
  <c r="X73" i="1" s="1"/>
  <c r="Z73" i="1" s="1"/>
  <c r="O73" i="1"/>
  <c r="P73" i="1" s="1"/>
  <c r="AE78" i="1"/>
  <c r="AF78" i="1" s="1"/>
  <c r="AH78" i="1" s="1"/>
  <c r="X77" i="1"/>
  <c r="Z77" i="1" s="1"/>
  <c r="P77" i="1"/>
  <c r="AE76" i="1"/>
  <c r="AF76" i="1" s="1"/>
  <c r="AE75" i="1"/>
  <c r="AF75" i="1" s="1"/>
  <c r="AH75" i="1" s="1"/>
  <c r="O75" i="1"/>
  <c r="P75" i="1" s="1"/>
  <c r="R75" i="1" s="1"/>
  <c r="W76" i="1"/>
  <c r="X76" i="1" s="1"/>
  <c r="Z76" i="1" s="1"/>
  <c r="G75" i="1"/>
  <c r="H75" i="1" s="1"/>
  <c r="J75" i="1" s="1"/>
  <c r="AE74" i="1"/>
  <c r="AF74" i="1" s="1"/>
  <c r="AH74" i="1" s="1"/>
  <c r="O78" i="1"/>
  <c r="P78" i="1" s="1"/>
  <c r="R78" i="1" s="1"/>
  <c r="G78" i="1"/>
  <c r="H78" i="1" s="1"/>
  <c r="J78" i="1" s="1"/>
  <c r="AF77" i="1"/>
  <c r="AH77" i="1" s="1"/>
  <c r="O76" i="1"/>
  <c r="P76" i="1" s="1"/>
  <c r="R76" i="1" s="1"/>
  <c r="G73" i="1"/>
  <c r="H73" i="1" s="1"/>
  <c r="J73" i="1" s="1"/>
  <c r="W78" i="1"/>
  <c r="X78" i="1" s="1"/>
  <c r="Z78" i="1" s="1"/>
  <c r="H77" i="1"/>
  <c r="J77" i="1" s="1"/>
  <c r="G76" i="1"/>
  <c r="H76" i="1" s="1"/>
  <c r="J76" i="1" s="1"/>
  <c r="W75" i="1"/>
  <c r="X75" i="1" s="1"/>
  <c r="Z75" i="1" s="1"/>
  <c r="P68" i="1"/>
  <c r="R68" i="1" s="1"/>
  <c r="W66" i="1"/>
  <c r="X66" i="1" s="1"/>
  <c r="AE65" i="1"/>
  <c r="AF65" i="1" s="1"/>
  <c r="AH65" i="1" s="1"/>
  <c r="X63" i="1"/>
  <c r="AF68" i="1"/>
  <c r="AH68" i="1" s="1"/>
  <c r="X68" i="1"/>
  <c r="Z68" i="1" s="1"/>
  <c r="AE64" i="1"/>
  <c r="AF64" i="1" s="1"/>
  <c r="W64" i="1"/>
  <c r="X64" i="1" s="1"/>
  <c r="Z64" i="1" s="1"/>
  <c r="AE63" i="1"/>
  <c r="AF63" i="1" s="1"/>
  <c r="AH63" i="1" s="1"/>
  <c r="O63" i="1"/>
  <c r="P63" i="1" s="1"/>
  <c r="R63" i="1" s="1"/>
  <c r="H64" i="1"/>
  <c r="J64" i="1" s="1"/>
  <c r="H68" i="1"/>
  <c r="J68" i="1" s="1"/>
  <c r="AE67" i="1"/>
  <c r="AF67" i="1" s="1"/>
  <c r="AH67" i="1" s="1"/>
  <c r="W65" i="1"/>
  <c r="X65" i="1" s="1"/>
  <c r="Z65" i="1" s="1"/>
  <c r="O65" i="1"/>
  <c r="P65" i="1" s="1"/>
  <c r="R65" i="1" s="1"/>
  <c r="G65" i="1"/>
  <c r="H65" i="1" s="1"/>
  <c r="J65" i="1" s="1"/>
  <c r="O64" i="1"/>
  <c r="P64" i="1" s="1"/>
  <c r="R64" i="1" s="1"/>
  <c r="G63" i="1"/>
  <c r="H63" i="1" s="1"/>
  <c r="J63" i="1" s="1"/>
  <c r="W67" i="1"/>
  <c r="X67" i="1" s="1"/>
  <c r="Z67" i="1" s="1"/>
  <c r="O67" i="1"/>
  <c r="P67" i="1" s="1"/>
  <c r="R67" i="1" s="1"/>
  <c r="G67" i="1"/>
  <c r="H67" i="1" s="1"/>
  <c r="J67" i="1" s="1"/>
  <c r="O66" i="1"/>
  <c r="P66" i="1" s="1"/>
  <c r="R66" i="1" s="1"/>
  <c r="G66" i="1"/>
  <c r="H66" i="1" s="1"/>
  <c r="J66" i="1" s="1"/>
  <c r="O58" i="1"/>
  <c r="P58" i="1" s="1"/>
  <c r="R58" i="1" s="1"/>
  <c r="G58" i="1"/>
  <c r="H58" i="1" s="1"/>
  <c r="J58" i="1" s="1"/>
  <c r="O57" i="1"/>
  <c r="P57" i="1" s="1"/>
  <c r="R57" i="1" s="1"/>
  <c r="AE53" i="1"/>
  <c r="AF53" i="1" s="1"/>
  <c r="W58" i="1"/>
  <c r="X58" i="1" s="1"/>
  <c r="Z58" i="1" s="1"/>
  <c r="W57" i="1"/>
  <c r="X57" i="1" s="1"/>
  <c r="Z57" i="1" s="1"/>
  <c r="O56" i="1"/>
  <c r="P56" i="1" s="1"/>
  <c r="R56" i="1" s="1"/>
  <c r="O54" i="1"/>
  <c r="P54" i="1" s="1"/>
  <c r="R54" i="1" s="1"/>
  <c r="AE58" i="1"/>
  <c r="AF58" i="1" s="1"/>
  <c r="AH58" i="1" s="1"/>
  <c r="AE56" i="1"/>
  <c r="AF56" i="1" s="1"/>
  <c r="AH56" i="1" s="1"/>
  <c r="W56" i="1"/>
  <c r="X56" i="1" s="1"/>
  <c r="Z56" i="1" s="1"/>
  <c r="O55" i="1"/>
  <c r="P55" i="1" s="1"/>
  <c r="R55" i="1" s="1"/>
  <c r="G54" i="1"/>
  <c r="H54" i="1" s="1"/>
  <c r="J54" i="1" s="1"/>
  <c r="AE57" i="1"/>
  <c r="AF57" i="1" s="1"/>
  <c r="AH57" i="1" s="1"/>
  <c r="G56" i="1"/>
  <c r="H56" i="1" s="1"/>
  <c r="J56" i="1" s="1"/>
  <c r="AE55" i="1"/>
  <c r="AF55" i="1" s="1"/>
  <c r="AH55" i="1" s="1"/>
  <c r="W55" i="1"/>
  <c r="X55" i="1" s="1"/>
  <c r="Z55" i="1" s="1"/>
  <c r="W54" i="1"/>
  <c r="X54" i="1" s="1"/>
  <c r="Z54" i="1" s="1"/>
  <c r="W53" i="1"/>
  <c r="X53" i="1" s="1"/>
  <c r="Z53" i="1" s="1"/>
  <c r="O53" i="1"/>
  <c r="P53" i="1" s="1"/>
  <c r="R53" i="1" s="1"/>
  <c r="G53" i="1"/>
  <c r="H53" i="1" s="1"/>
  <c r="J53" i="1" s="1"/>
  <c r="G57" i="1"/>
  <c r="H57" i="1" s="1"/>
  <c r="J57" i="1" s="1"/>
  <c r="G55" i="1"/>
  <c r="H55" i="1" s="1"/>
  <c r="J55" i="1" s="1"/>
  <c r="AE54" i="1"/>
  <c r="AF54" i="1" s="1"/>
  <c r="AH54" i="1" s="1"/>
  <c r="AF48" i="1"/>
  <c r="AE47" i="1"/>
  <c r="AF47" i="1" s="1"/>
  <c r="H45" i="1"/>
  <c r="J45" i="1" s="1"/>
  <c r="AE44" i="1"/>
  <c r="AF44" i="1" s="1"/>
  <c r="AH44" i="1" s="1"/>
  <c r="W44" i="1"/>
  <c r="X44" i="1" s="1"/>
  <c r="Z44" i="1" s="1"/>
  <c r="AE43" i="1"/>
  <c r="AF43" i="1" s="1"/>
  <c r="O43" i="1"/>
  <c r="P43" i="1" s="1"/>
  <c r="R43" i="1" s="1"/>
  <c r="X48" i="1"/>
  <c r="Z48" i="1" s="1"/>
  <c r="P48" i="1"/>
  <c r="R48" i="1" s="1"/>
  <c r="H48" i="1"/>
  <c r="J48" i="1" s="1"/>
  <c r="W47" i="1"/>
  <c r="X47" i="1" s="1"/>
  <c r="Z47" i="1" s="1"/>
  <c r="O47" i="1"/>
  <c r="P47" i="1" s="1"/>
  <c r="R47" i="1" s="1"/>
  <c r="W46" i="1"/>
  <c r="X46" i="1" s="1"/>
  <c r="Z46" i="1" s="1"/>
  <c r="O46" i="1"/>
  <c r="P46" i="1" s="1"/>
  <c r="R46" i="1" s="1"/>
  <c r="G46" i="1"/>
  <c r="H46" i="1" s="1"/>
  <c r="J46" i="1" s="1"/>
  <c r="AF45" i="1"/>
  <c r="AH45" i="1" s="1"/>
  <c r="X45" i="1"/>
  <c r="Z45" i="1" s="1"/>
  <c r="P45" i="1"/>
  <c r="R45" i="1" s="1"/>
  <c r="G44" i="1"/>
  <c r="H44" i="1" s="1"/>
  <c r="J44" i="1" s="1"/>
  <c r="G47" i="1"/>
  <c r="H47" i="1" s="1"/>
  <c r="J47" i="1" s="1"/>
  <c r="AE46" i="1"/>
  <c r="AF46" i="1" s="1"/>
  <c r="AH46" i="1" s="1"/>
  <c r="O44" i="1"/>
  <c r="P44" i="1" s="1"/>
  <c r="R44" i="1" s="1"/>
  <c r="W43" i="1"/>
  <c r="X43" i="1" s="1"/>
  <c r="Z43" i="1" s="1"/>
  <c r="G43" i="1"/>
  <c r="H43" i="1" s="1"/>
  <c r="J43" i="1" s="1"/>
  <c r="G38" i="1"/>
  <c r="H38" i="1" s="1"/>
  <c r="J38" i="1" s="1"/>
  <c r="AE37" i="1"/>
  <c r="AF37" i="1" s="1"/>
  <c r="AH37" i="1" s="1"/>
  <c r="AE34" i="1"/>
  <c r="AF34" i="1" s="1"/>
  <c r="AH34" i="1" s="1"/>
  <c r="W34" i="1"/>
  <c r="X34" i="1" s="1"/>
  <c r="Z34" i="1" s="1"/>
  <c r="O34" i="1"/>
  <c r="P34" i="1" s="1"/>
  <c r="R34" i="1" s="1"/>
  <c r="G34" i="1"/>
  <c r="H34" i="1" s="1"/>
  <c r="J34" i="1" s="1"/>
  <c r="AE38" i="1"/>
  <c r="AF38" i="1" s="1"/>
  <c r="AH38" i="1" s="1"/>
  <c r="O37" i="1"/>
  <c r="P37" i="1" s="1"/>
  <c r="R37" i="1" s="1"/>
  <c r="W36" i="1"/>
  <c r="X36" i="1" s="1"/>
  <c r="G35" i="1"/>
  <c r="H35" i="1" s="1"/>
  <c r="J35" i="1" s="1"/>
  <c r="O33" i="1"/>
  <c r="P33" i="1" s="1"/>
  <c r="R33" i="1" s="1"/>
  <c r="O38" i="1"/>
  <c r="P38" i="1" s="1"/>
  <c r="R38" i="1" s="1"/>
  <c r="O36" i="1"/>
  <c r="P36" i="1" s="1"/>
  <c r="R36" i="1" s="1"/>
  <c r="AE36" i="1"/>
  <c r="AF36" i="1" s="1"/>
  <c r="AH36" i="1" s="1"/>
  <c r="AE35" i="1"/>
  <c r="AF35" i="1" s="1"/>
  <c r="AH35" i="1" s="1"/>
  <c r="W35" i="1"/>
  <c r="X35" i="1" s="1"/>
  <c r="Z35" i="1" s="1"/>
  <c r="AE33" i="1"/>
  <c r="AF33" i="1" s="1"/>
  <c r="AH33" i="1" s="1"/>
  <c r="W33" i="1"/>
  <c r="X33" i="1" s="1"/>
  <c r="Z33" i="1" s="1"/>
  <c r="W38" i="1"/>
  <c r="X38" i="1" s="1"/>
  <c r="Z38" i="1" s="1"/>
  <c r="W37" i="1"/>
  <c r="X37" i="1" s="1"/>
  <c r="Z37" i="1" s="1"/>
  <c r="G37" i="1"/>
  <c r="H37" i="1" s="1"/>
  <c r="J37" i="1" s="1"/>
  <c r="G36" i="1"/>
  <c r="H36" i="1" s="1"/>
  <c r="J36" i="1" s="1"/>
  <c r="O35" i="1"/>
  <c r="P35" i="1" s="1"/>
  <c r="R35" i="1" s="1"/>
  <c r="G33" i="1"/>
  <c r="H33" i="1" s="1"/>
  <c r="J33" i="1" s="1"/>
  <c r="AE25" i="1"/>
  <c r="AF25" i="1" s="1"/>
  <c r="AH25" i="1" s="1"/>
  <c r="O25" i="1"/>
  <c r="P25" i="1" s="1"/>
  <c r="G25" i="1"/>
  <c r="H25" i="1" s="1"/>
  <c r="AE24" i="1"/>
  <c r="AF24" i="1" s="1"/>
  <c r="AH24" i="1" s="1"/>
  <c r="AE28" i="1"/>
  <c r="AF28" i="1" s="1"/>
  <c r="AH28" i="1" s="1"/>
  <c r="W28" i="1"/>
  <c r="X28" i="1" s="1"/>
  <c r="Z28" i="1" s="1"/>
  <c r="W27" i="1"/>
  <c r="X27" i="1" s="1"/>
  <c r="Z27" i="1" s="1"/>
  <c r="O27" i="1"/>
  <c r="P27" i="1" s="1"/>
  <c r="R27" i="1" s="1"/>
  <c r="AE26" i="1"/>
  <c r="AF26" i="1" s="1"/>
  <c r="AH26" i="1" s="1"/>
  <c r="O26" i="1"/>
  <c r="P26" i="1" s="1"/>
  <c r="R26" i="1" s="1"/>
  <c r="W24" i="1"/>
  <c r="X24" i="1" s="1"/>
  <c r="O24" i="1"/>
  <c r="P24" i="1" s="1"/>
  <c r="X23" i="1"/>
  <c r="G28" i="1"/>
  <c r="H28" i="1" s="1"/>
  <c r="J28" i="1" s="1"/>
  <c r="W25" i="1"/>
  <c r="X25" i="1" s="1"/>
  <c r="Z25" i="1" s="1"/>
  <c r="P23" i="1"/>
  <c r="R23" i="1" s="1"/>
  <c r="J23" i="1"/>
  <c r="O28" i="1"/>
  <c r="P28" i="1" s="1"/>
  <c r="R28" i="1" s="1"/>
  <c r="AE27" i="1"/>
  <c r="AF27" i="1" s="1"/>
  <c r="AH27" i="1" s="1"/>
  <c r="G27" i="1"/>
  <c r="H27" i="1" s="1"/>
  <c r="J27" i="1" s="1"/>
  <c r="W26" i="1"/>
  <c r="X26" i="1" s="1"/>
  <c r="Z26" i="1" s="1"/>
  <c r="G26" i="1"/>
  <c r="H26" i="1" s="1"/>
  <c r="J26" i="1" s="1"/>
  <c r="G24" i="1"/>
  <c r="H24" i="1" s="1"/>
  <c r="J24" i="1" s="1"/>
  <c r="AF23" i="1"/>
  <c r="AH23" i="1" s="1"/>
  <c r="AE18" i="1"/>
  <c r="AF18" i="1" s="1"/>
  <c r="AH18" i="1" s="1"/>
  <c r="W18" i="1"/>
  <c r="X18" i="1" s="1"/>
  <c r="Z18" i="1" s="1"/>
  <c r="O18" i="1"/>
  <c r="P18" i="1" s="1"/>
  <c r="R18" i="1" s="1"/>
  <c r="AE17" i="1"/>
  <c r="AF17" i="1" s="1"/>
  <c r="AH17" i="1" s="1"/>
  <c r="W17" i="1"/>
  <c r="X17" i="1" s="1"/>
  <c r="Z17" i="1" s="1"/>
  <c r="O17" i="1"/>
  <c r="P17" i="1" s="1"/>
  <c r="R17" i="1" s="1"/>
  <c r="AF16" i="1"/>
  <c r="AH16" i="1" s="1"/>
  <c r="W15" i="1"/>
  <c r="X15" i="1" s="1"/>
  <c r="G13" i="1"/>
  <c r="H13" i="1" s="1"/>
  <c r="O14" i="1"/>
  <c r="P14" i="1" s="1"/>
  <c r="R14" i="1" s="1"/>
  <c r="W13" i="1"/>
  <c r="X13" i="1" s="1"/>
  <c r="Z13" i="1" s="1"/>
  <c r="X16" i="1"/>
  <c r="Z16" i="1" s="1"/>
  <c r="P16" i="1"/>
  <c r="R16" i="1" s="1"/>
  <c r="AF15" i="1"/>
  <c r="AH15" i="1" s="1"/>
  <c r="P15" i="1"/>
  <c r="R15" i="1" s="1"/>
  <c r="G15" i="1"/>
  <c r="H15" i="1" s="1"/>
  <c r="J15" i="1" s="1"/>
  <c r="AE14" i="1"/>
  <c r="AF14" i="1" s="1"/>
  <c r="AH14" i="1" s="1"/>
  <c r="AE13" i="1"/>
  <c r="AF13" i="1" s="1"/>
  <c r="AH13" i="1" s="1"/>
  <c r="O13" i="1"/>
  <c r="P13" i="1" s="1"/>
  <c r="R13" i="1" s="1"/>
  <c r="W14" i="1"/>
  <c r="X14" i="1" s="1"/>
  <c r="Z14" i="1" s="1"/>
  <c r="G14" i="1"/>
  <c r="H14" i="1" s="1"/>
  <c r="J14" i="1" s="1"/>
  <c r="W4" i="1"/>
  <c r="X4" i="1" s="1"/>
  <c r="O4" i="1"/>
  <c r="P4" i="1" s="1"/>
  <c r="O5" i="1"/>
  <c r="P5" i="1" s="1"/>
  <c r="R5" i="1" s="1"/>
  <c r="AF8" i="1"/>
  <c r="AH8" i="1" s="1"/>
  <c r="J8" i="1"/>
  <c r="G7" i="1"/>
  <c r="H7" i="1" s="1"/>
  <c r="J7" i="1" s="1"/>
  <c r="G6" i="1"/>
  <c r="H6" i="1" s="1"/>
  <c r="J6" i="1" s="1"/>
  <c r="AE7" i="1"/>
  <c r="AF7" i="1" s="1"/>
  <c r="AH7" i="1" s="1"/>
  <c r="W6" i="1"/>
  <c r="X6" i="1" s="1"/>
  <c r="Z6" i="1" s="1"/>
  <c r="O6" i="1"/>
  <c r="P6" i="1" s="1"/>
  <c r="R6" i="1" s="1"/>
  <c r="AE5" i="1"/>
  <c r="AF5" i="1" s="1"/>
  <c r="AH5" i="1" s="1"/>
  <c r="G5" i="1"/>
  <c r="H5" i="1" s="1"/>
  <c r="J5" i="1" s="1"/>
  <c r="AE4" i="1"/>
  <c r="AF4" i="1" s="1"/>
  <c r="AH4" i="1" s="1"/>
  <c r="G4" i="1"/>
  <c r="H4" i="1" s="1"/>
  <c r="J4" i="1" s="1"/>
  <c r="Z8" i="1"/>
  <c r="P8" i="1"/>
  <c r="R8" i="1" s="1"/>
  <c r="W7" i="1"/>
  <c r="X7" i="1" s="1"/>
  <c r="Z7" i="1" s="1"/>
  <c r="O7" i="1"/>
  <c r="P7" i="1" s="1"/>
  <c r="R7" i="1" s="1"/>
  <c r="AE6" i="1"/>
  <c r="AF6" i="1" s="1"/>
  <c r="AH6" i="1" s="1"/>
  <c r="W5" i="1"/>
  <c r="X5" i="1" s="1"/>
  <c r="Z5" i="1" s="1"/>
  <c r="AE3" i="1"/>
  <c r="AF3" i="1" s="1"/>
  <c r="AH3" i="1" s="1"/>
  <c r="W3" i="1"/>
  <c r="X3" i="1" s="1"/>
  <c r="Z3" i="1" s="1"/>
  <c r="G3" i="1"/>
  <c r="H3" i="1" s="1"/>
  <c r="O3" i="1"/>
  <c r="P3" i="1" s="1"/>
  <c r="R3" i="1" s="1"/>
  <c r="AI44" i="12" l="1"/>
  <c r="AI39" i="12"/>
  <c r="R6" i="12"/>
  <c r="AI7" i="12"/>
  <c r="AI31" i="12"/>
  <c r="AI57" i="12"/>
  <c r="AI63" i="12"/>
  <c r="AI8" i="12"/>
  <c r="AI41" i="12"/>
  <c r="AI48" i="12"/>
  <c r="AI38" i="12"/>
  <c r="AI17" i="12"/>
  <c r="AI24" i="12"/>
  <c r="AI26" i="12"/>
  <c r="AI29" i="12"/>
  <c r="AI61" i="12"/>
  <c r="AI4" i="12"/>
  <c r="AI6" i="12"/>
  <c r="Z28" i="12"/>
  <c r="AI3" i="12"/>
  <c r="AI22" i="12"/>
  <c r="AI13" i="12"/>
  <c r="J12" i="12"/>
  <c r="AI12" i="12" s="1"/>
  <c r="AI25" i="12"/>
  <c r="AI5" i="12"/>
  <c r="AI14" i="12"/>
  <c r="AI36" i="11"/>
  <c r="AI109" i="11"/>
  <c r="AI74" i="11"/>
  <c r="AH18" i="11"/>
  <c r="AH7" i="11"/>
  <c r="Z7" i="11"/>
  <c r="Z5" i="11"/>
  <c r="J23" i="11"/>
  <c r="AI80" i="11"/>
  <c r="AI81" i="11"/>
  <c r="AI55" i="11"/>
  <c r="AI31" i="11"/>
  <c r="AI42" i="11"/>
  <c r="AI59" i="11"/>
  <c r="AI104" i="11"/>
  <c r="AI114" i="11"/>
  <c r="AI85" i="11"/>
  <c r="AI45" i="11"/>
  <c r="AI100" i="11"/>
  <c r="AI37" i="11"/>
  <c r="R39" i="11"/>
  <c r="R20" i="11"/>
  <c r="AH16" i="11"/>
  <c r="Z23" i="11"/>
  <c r="AH5" i="11"/>
  <c r="AH19" i="11"/>
  <c r="AI98" i="11"/>
  <c r="AI107" i="11"/>
  <c r="AI39" i="11"/>
  <c r="AI67" i="11"/>
  <c r="AI7" i="11"/>
  <c r="AI13" i="11"/>
  <c r="AI19" i="11"/>
  <c r="AI79" i="11"/>
  <c r="AI20" i="11"/>
  <c r="AI25" i="11"/>
  <c r="J10" i="11"/>
  <c r="AI56" i="11"/>
  <c r="AI66" i="11"/>
  <c r="J4" i="11"/>
  <c r="AI57" i="11"/>
  <c r="AI50" i="11"/>
  <c r="AI101" i="11"/>
  <c r="AI82" i="11"/>
  <c r="AI113" i="11"/>
  <c r="AI105" i="11"/>
  <c r="AI111" i="11"/>
  <c r="AI38" i="11"/>
  <c r="AI34" i="11"/>
  <c r="AI54" i="11"/>
  <c r="AI46" i="11"/>
  <c r="AI65" i="11"/>
  <c r="AI49" i="11"/>
  <c r="AI11" i="11"/>
  <c r="AI14" i="11"/>
  <c r="AI22" i="11"/>
  <c r="AI93" i="11"/>
  <c r="AI102" i="11"/>
  <c r="AI108" i="11"/>
  <c r="AI63" i="11"/>
  <c r="R60" i="11"/>
  <c r="AI60" i="11" s="1"/>
  <c r="Z52" i="11"/>
  <c r="AI64" i="11"/>
  <c r="AH61" i="11"/>
  <c r="R61" i="11"/>
  <c r="AI61" i="11" s="1"/>
  <c r="AI47" i="11"/>
  <c r="R44" i="11"/>
  <c r="AI44" i="11" s="1"/>
  <c r="Z62" i="11"/>
  <c r="J62" i="11"/>
  <c r="AI62" i="11" s="1"/>
  <c r="Z53" i="11"/>
  <c r="AI40" i="11"/>
  <c r="AI8" i="11"/>
  <c r="AI15" i="11"/>
  <c r="AI83" i="11"/>
  <c r="AI115" i="11"/>
  <c r="AI110" i="11"/>
  <c r="AI87" i="11"/>
  <c r="AI33" i="11"/>
  <c r="AI17" i="11"/>
  <c r="AI3" i="11"/>
  <c r="AI24" i="11"/>
  <c r="AI117" i="11"/>
  <c r="AI21" i="11"/>
  <c r="AI9" i="11"/>
  <c r="AI12" i="11"/>
  <c r="AI6" i="11"/>
  <c r="R48" i="4"/>
  <c r="X69" i="4"/>
  <c r="Z69" i="4" s="1"/>
  <c r="J40" i="4"/>
  <c r="Z81" i="4"/>
  <c r="Z80" i="4"/>
  <c r="AH16" i="4"/>
  <c r="R69" i="4"/>
  <c r="Z6" i="4"/>
  <c r="Z4" i="4"/>
  <c r="AI30" i="4"/>
  <c r="AI25" i="4"/>
  <c r="AI63" i="4"/>
  <c r="AH49" i="4"/>
  <c r="J72" i="4"/>
  <c r="Z61" i="4"/>
  <c r="AI58" i="4"/>
  <c r="Z57" i="4"/>
  <c r="AI57" i="4"/>
  <c r="AI19" i="4"/>
  <c r="R18" i="4"/>
  <c r="AI82" i="4"/>
  <c r="J29" i="4"/>
  <c r="AI29" i="4" s="1"/>
  <c r="R6" i="4"/>
  <c r="Z51" i="4"/>
  <c r="AI43" i="4"/>
  <c r="AI42" i="4"/>
  <c r="AI39" i="4"/>
  <c r="AI38" i="4"/>
  <c r="R7" i="4"/>
  <c r="AI7" i="4" s="1"/>
  <c r="AI70" i="4"/>
  <c r="Z66" i="1"/>
  <c r="Z63" i="1"/>
  <c r="Z4" i="1"/>
  <c r="R108" i="1"/>
  <c r="R105" i="1"/>
  <c r="Z36" i="1"/>
  <c r="Z23" i="1"/>
  <c r="Z159" i="1"/>
  <c r="J116" i="1"/>
  <c r="J115" i="1"/>
  <c r="J114" i="1"/>
  <c r="AH83" i="1"/>
  <c r="J121" i="1"/>
  <c r="J166" i="1"/>
  <c r="R177" i="1"/>
  <c r="R182" i="1" s="1"/>
  <c r="AH76" i="1"/>
  <c r="R169" i="1"/>
  <c r="R168" i="1"/>
  <c r="Z15" i="1"/>
  <c r="R4" i="1"/>
  <c r="AH53" i="1"/>
  <c r="AH116" i="1"/>
  <c r="AH113" i="1"/>
  <c r="AH117" i="1" s="1"/>
  <c r="Z84" i="1"/>
  <c r="R134" i="1"/>
  <c r="AI68" i="1"/>
  <c r="AH126" i="1"/>
  <c r="AH121" i="1"/>
  <c r="AI37" i="1"/>
  <c r="AI33" i="1"/>
  <c r="Z154" i="1"/>
  <c r="AI77" i="1"/>
  <c r="Z74" i="1"/>
  <c r="AH47" i="1"/>
  <c r="AH43" i="1"/>
  <c r="R146" i="1"/>
  <c r="AH177" i="1"/>
  <c r="Z121" i="1"/>
  <c r="AI57" i="1"/>
  <c r="AI56" i="1"/>
  <c r="AI55" i="1"/>
  <c r="AI53" i="1"/>
  <c r="AH108" i="1"/>
  <c r="J133" i="1"/>
  <c r="H142" i="1"/>
  <c r="J142" i="1" s="1"/>
  <c r="AI151" i="1"/>
  <c r="AI150" i="1"/>
  <c r="AI149" i="1"/>
  <c r="R154" i="1"/>
  <c r="AI162" i="1"/>
  <c r="AI161" i="1"/>
  <c r="AI27" i="1"/>
  <c r="AI26" i="1"/>
  <c r="R25" i="1"/>
  <c r="R24" i="1"/>
  <c r="AH167" i="1"/>
  <c r="AI15" i="1"/>
  <c r="AI14" i="1"/>
  <c r="R117" i="1"/>
  <c r="AI106" i="1"/>
  <c r="J154" i="1"/>
  <c r="AI180" i="1"/>
  <c r="AI178" i="1"/>
  <c r="AI176" i="1"/>
  <c r="AI125" i="1"/>
  <c r="AI122" i="1"/>
  <c r="AI136" i="1"/>
  <c r="AH135" i="1"/>
  <c r="AI134" i="1"/>
  <c r="AH132" i="1"/>
  <c r="AI131" i="1"/>
  <c r="AI78" i="1"/>
  <c r="R73" i="1"/>
  <c r="AI73" i="1" s="1"/>
  <c r="AI87" i="1"/>
  <c r="R85" i="1"/>
  <c r="AI98" i="1"/>
  <c r="Z97" i="1"/>
  <c r="AI97" i="1" s="1"/>
  <c r="AI94" i="1"/>
  <c r="J25" i="1"/>
  <c r="H18" i="1"/>
  <c r="J18" i="1" s="1"/>
  <c r="AI18" i="1" s="1"/>
  <c r="H17" i="1"/>
  <c r="J17" i="1" s="1"/>
  <c r="AI17" i="1" s="1"/>
  <c r="J16" i="1"/>
  <c r="J13" i="1"/>
  <c r="AI170" i="1"/>
  <c r="Z169" i="1"/>
  <c r="Z167" i="1"/>
  <c r="AI145" i="1"/>
  <c r="AI144" i="1"/>
  <c r="AI143" i="1"/>
  <c r="AI141" i="1"/>
  <c r="AI140" i="1"/>
  <c r="AH107" i="1"/>
  <c r="AI103" i="1"/>
  <c r="AI67" i="1"/>
  <c r="AF66" i="1"/>
  <c r="AH66" i="1" s="1"/>
  <c r="AI65" i="1"/>
  <c r="AH64" i="1"/>
  <c r="X114" i="1"/>
  <c r="Z114" i="1" s="1"/>
  <c r="Z117" i="1"/>
  <c r="AI113" i="1"/>
  <c r="R83" i="4"/>
  <c r="AH83" i="4"/>
  <c r="J83" i="4"/>
  <c r="AI78" i="4"/>
  <c r="AI79" i="4"/>
  <c r="J74" i="4"/>
  <c r="AI73" i="4"/>
  <c r="Z74" i="4"/>
  <c r="AI60" i="4"/>
  <c r="AI64" i="4"/>
  <c r="AI62" i="4"/>
  <c r="AI59" i="4"/>
  <c r="AI50" i="4"/>
  <c r="AI52" i="4"/>
  <c r="AI41" i="4"/>
  <c r="R44" i="4"/>
  <c r="AH37" i="4"/>
  <c r="AH44" i="4"/>
  <c r="Z44" i="4"/>
  <c r="AI31" i="4"/>
  <c r="AI27" i="4"/>
  <c r="AI28" i="4"/>
  <c r="AI32" i="4"/>
  <c r="AI26" i="4"/>
  <c r="AI13" i="4"/>
  <c r="AI20" i="4"/>
  <c r="AI17" i="4"/>
  <c r="AI14" i="4"/>
  <c r="AI15" i="4"/>
  <c r="AI3" i="4"/>
  <c r="AI5" i="4"/>
  <c r="AI8" i="4"/>
  <c r="AI179" i="1"/>
  <c r="J182" i="1"/>
  <c r="Z182" i="1"/>
  <c r="AI181" i="1"/>
  <c r="AI171" i="1"/>
  <c r="J172" i="1"/>
  <c r="AH163" i="1"/>
  <c r="AI158" i="1"/>
  <c r="AI157" i="1"/>
  <c r="J163" i="1"/>
  <c r="AI160" i="1"/>
  <c r="AI153" i="1"/>
  <c r="AI152" i="1"/>
  <c r="AH154" i="1"/>
  <c r="AI142" i="1"/>
  <c r="AH146" i="1"/>
  <c r="Z146" i="1"/>
  <c r="J146" i="1"/>
  <c r="AI123" i="1"/>
  <c r="AI124" i="1"/>
  <c r="Z127" i="1"/>
  <c r="R127" i="1"/>
  <c r="AI104" i="1"/>
  <c r="AI93" i="1"/>
  <c r="AI96" i="1"/>
  <c r="R99" i="1"/>
  <c r="J99" i="1"/>
  <c r="AH99" i="1"/>
  <c r="AI95" i="1"/>
  <c r="AI88" i="1"/>
  <c r="AI86" i="1"/>
  <c r="AI75" i="1"/>
  <c r="AI54" i="1"/>
  <c r="AI58" i="1"/>
  <c r="AI45" i="1"/>
  <c r="AI46" i="1"/>
  <c r="AI44" i="1"/>
  <c r="AH48" i="1"/>
  <c r="AI38" i="1"/>
  <c r="AI34" i="1"/>
  <c r="AI35" i="1"/>
  <c r="AI28" i="1"/>
  <c r="Z24" i="1"/>
  <c r="AI6" i="1"/>
  <c r="AI7" i="1"/>
  <c r="AI5" i="1"/>
  <c r="AI8" i="1"/>
  <c r="J53" i="4"/>
  <c r="AH74" i="4"/>
  <c r="R74" i="4"/>
  <c r="J9" i="4"/>
  <c r="Z21" i="4"/>
  <c r="AH9" i="4"/>
  <c r="R21" i="4"/>
  <c r="J65" i="4"/>
  <c r="AH65" i="4"/>
  <c r="R65" i="4"/>
  <c r="AH33" i="4"/>
  <c r="R33" i="4"/>
  <c r="Z33" i="4"/>
  <c r="J21" i="4"/>
  <c r="R163" i="1"/>
  <c r="J109" i="1"/>
  <c r="Z109" i="1"/>
  <c r="J3" i="1"/>
  <c r="J79" i="1"/>
  <c r="J69" i="1"/>
  <c r="R69" i="1"/>
  <c r="AH29" i="1"/>
  <c r="J89" i="1"/>
  <c r="Z137" i="1"/>
  <c r="AH19" i="1"/>
  <c r="R19" i="1"/>
  <c r="J39" i="1"/>
  <c r="J49" i="1"/>
  <c r="R59" i="1"/>
  <c r="Z59" i="1"/>
  <c r="J59" i="1"/>
  <c r="R39" i="1"/>
  <c r="AH39" i="1"/>
  <c r="R49" i="1"/>
  <c r="AI28" i="12" l="1"/>
  <c r="AI23" i="11"/>
  <c r="AI5" i="11"/>
  <c r="AI16" i="11"/>
  <c r="AI18" i="11"/>
  <c r="AI10" i="11"/>
  <c r="AI4" i="11"/>
  <c r="AI52" i="11"/>
  <c r="AI53" i="11"/>
  <c r="AI48" i="4"/>
  <c r="R53" i="4"/>
  <c r="J44" i="4"/>
  <c r="AI40" i="4"/>
  <c r="AI81" i="4"/>
  <c r="Z83" i="4"/>
  <c r="AI80" i="4"/>
  <c r="AI16" i="4"/>
  <c r="AI69" i="4"/>
  <c r="AI4" i="4"/>
  <c r="Z9" i="4"/>
  <c r="AI49" i="4"/>
  <c r="AH53" i="4"/>
  <c r="AI72" i="4"/>
  <c r="AI61" i="4"/>
  <c r="Z65" i="4"/>
  <c r="AI18" i="4"/>
  <c r="J33" i="4"/>
  <c r="AI6" i="4"/>
  <c r="Z53" i="4"/>
  <c r="AI51" i="4"/>
  <c r="R9" i="4"/>
  <c r="AI66" i="1"/>
  <c r="AI63" i="1"/>
  <c r="Z69" i="1"/>
  <c r="Z9" i="1"/>
  <c r="R109" i="1"/>
  <c r="AI105" i="1"/>
  <c r="Z39" i="1"/>
  <c r="AI36" i="1"/>
  <c r="AI23" i="1"/>
  <c r="AI159" i="1"/>
  <c r="Z163" i="1"/>
  <c r="AI115" i="1"/>
  <c r="J117" i="1"/>
  <c r="AH89" i="1"/>
  <c r="AI83" i="1"/>
  <c r="J127" i="1"/>
  <c r="AI166" i="1"/>
  <c r="AI76" i="1"/>
  <c r="AH79" i="1"/>
  <c r="AI168" i="1"/>
  <c r="R172" i="1"/>
  <c r="Z19" i="1"/>
  <c r="AI4" i="1"/>
  <c r="R9" i="1"/>
  <c r="AH59" i="1"/>
  <c r="AI116" i="1"/>
  <c r="AI84" i="1"/>
  <c r="Z89" i="1"/>
  <c r="R137" i="1"/>
  <c r="AI126" i="1"/>
  <c r="AH127" i="1"/>
  <c r="AI74" i="1"/>
  <c r="Z79" i="1"/>
  <c r="AH49" i="1"/>
  <c r="AI47" i="1"/>
  <c r="AI43" i="1"/>
  <c r="AI177" i="1"/>
  <c r="AH182" i="1"/>
  <c r="AI121" i="1"/>
  <c r="AI108" i="1"/>
  <c r="AI133" i="1"/>
  <c r="J137" i="1"/>
  <c r="AI24" i="1"/>
  <c r="R29" i="1"/>
  <c r="AH172" i="1"/>
  <c r="AI114" i="1"/>
  <c r="AI135" i="1"/>
  <c r="AI132" i="1"/>
  <c r="AH137" i="1"/>
  <c r="R79" i="1"/>
  <c r="AI85" i="1"/>
  <c r="R89" i="1"/>
  <c r="Z99" i="1"/>
  <c r="J29" i="1"/>
  <c r="AI25" i="1"/>
  <c r="AI16" i="1"/>
  <c r="AI13" i="1"/>
  <c r="J19" i="1"/>
  <c r="AI169" i="1"/>
  <c r="AI167" i="1"/>
  <c r="Z172" i="1"/>
  <c r="AI107" i="1"/>
  <c r="AH109" i="1"/>
  <c r="AH69" i="1"/>
  <c r="AI64" i="1"/>
  <c r="AI3" i="1"/>
  <c r="AI37" i="4"/>
  <c r="AI154" i="1"/>
  <c r="C23" i="10" s="1"/>
  <c r="AI146" i="1"/>
  <c r="C21" i="10" s="1"/>
  <c r="AI48" i="1"/>
  <c r="Z29" i="1"/>
  <c r="AI74" i="4"/>
  <c r="J17" i="10" s="1"/>
  <c r="AH21" i="4"/>
  <c r="AI21" i="4" s="1"/>
  <c r="J8" i="10" s="1"/>
  <c r="J9" i="1"/>
  <c r="AH9" i="1"/>
  <c r="AI44" i="4" l="1"/>
  <c r="J9" i="10" s="1"/>
  <c r="AI83" i="4"/>
  <c r="J16" i="10" s="1"/>
  <c r="AI65" i="4"/>
  <c r="J13" i="10" s="1"/>
  <c r="AI33" i="4"/>
  <c r="J7" i="10" s="1"/>
  <c r="AI53" i="4"/>
  <c r="J12" i="10" s="1"/>
  <c r="AI9" i="4"/>
  <c r="J4" i="10" s="1"/>
  <c r="AI39" i="1"/>
  <c r="C7" i="10" s="1"/>
  <c r="AI163" i="1"/>
  <c r="C26" i="10" s="1"/>
  <c r="AI117" i="1"/>
  <c r="C22" i="10" s="1"/>
  <c r="AI59" i="1"/>
  <c r="C15" i="10" s="1"/>
  <c r="AI127" i="1"/>
  <c r="C25" i="10" s="1"/>
  <c r="AI49" i="1"/>
  <c r="C11" i="10" s="1"/>
  <c r="AI182" i="1"/>
  <c r="C24" i="10" s="1"/>
  <c r="AI137" i="1"/>
  <c r="C19" i="10" s="1"/>
  <c r="AI79" i="1"/>
  <c r="C12" i="10" s="1"/>
  <c r="AI89" i="1"/>
  <c r="C14" i="10" s="1"/>
  <c r="AI99" i="1"/>
  <c r="C10" i="10" s="1"/>
  <c r="AI19" i="1"/>
  <c r="C4" i="10" s="1"/>
  <c r="AI172" i="1"/>
  <c r="C20" i="10" s="1"/>
  <c r="AI109" i="1"/>
  <c r="C13" i="10" s="1"/>
  <c r="AI69" i="1"/>
  <c r="C16" i="10" s="1"/>
  <c r="AI29" i="1"/>
  <c r="C5" i="10" s="1"/>
  <c r="AI9" i="1"/>
  <c r="C6" i="10" s="1"/>
</calcChain>
</file>

<file path=xl/sharedStrings.xml><?xml version="1.0" encoding="utf-8"?>
<sst xmlns="http://schemas.openxmlformats.org/spreadsheetml/2006/main" count="1986" uniqueCount="225">
  <si>
    <t>Sprung</t>
  </si>
  <si>
    <t>Barren</t>
  </si>
  <si>
    <t>Balken</t>
  </si>
  <si>
    <t>Boden</t>
  </si>
  <si>
    <t>D-Note</t>
  </si>
  <si>
    <t>K1</t>
  </si>
  <si>
    <t>K2</t>
  </si>
  <si>
    <t>Mw</t>
  </si>
  <si>
    <t>E-Note</t>
  </si>
  <si>
    <t>NA</t>
  </si>
  <si>
    <t>Endwert</t>
  </si>
  <si>
    <t>CTG</t>
  </si>
  <si>
    <t>D+E</t>
  </si>
  <si>
    <t>6-6-4</t>
  </si>
  <si>
    <t>TV Moselweiß</t>
  </si>
  <si>
    <t>TSV Lay</t>
  </si>
  <si>
    <t>Theresa Krämer</t>
  </si>
  <si>
    <t>Janina Krätzig</t>
  </si>
  <si>
    <t>TV Vallendar</t>
  </si>
  <si>
    <t>TG Bendorf-Weitersburg</t>
  </si>
  <si>
    <t>Nina Arnautovic</t>
  </si>
  <si>
    <t>Klara von Fürstenberg</t>
  </si>
  <si>
    <t>Lina Stracke</t>
  </si>
  <si>
    <t>Veronika Loschkin</t>
  </si>
  <si>
    <t>Coco Grünewald</t>
  </si>
  <si>
    <t>WKG Boppard / Bad Salzig</t>
  </si>
  <si>
    <t>CTG 1</t>
  </si>
  <si>
    <t>Benna van de Sand</t>
  </si>
  <si>
    <t>Malin Pawelletz</t>
  </si>
  <si>
    <t>Nele Dott</t>
  </si>
  <si>
    <t>CTG 2</t>
  </si>
  <si>
    <t xml:space="preserve"> </t>
  </si>
  <si>
    <t>Maya Ugur</t>
  </si>
  <si>
    <t>Luisa Pörsch</t>
  </si>
  <si>
    <t>Viola Migliori</t>
  </si>
  <si>
    <t>Maja Iseke</t>
  </si>
  <si>
    <t>Deliya Leppin</t>
  </si>
  <si>
    <t>Louisa Plattes</t>
  </si>
  <si>
    <t>Maja Tittizer</t>
  </si>
  <si>
    <t>Ida Trautmann</t>
  </si>
  <si>
    <t>Marina Shmonina</t>
  </si>
  <si>
    <t>Anne Fleck</t>
  </si>
  <si>
    <t>Thiana Schmidt</t>
  </si>
  <si>
    <t>Lieselotte Fuchs</t>
  </si>
  <si>
    <t>Clara Reich</t>
  </si>
  <si>
    <t>Pauline Becker</t>
  </si>
  <si>
    <t>Jolina Todt</t>
  </si>
  <si>
    <t>Mia Bildhauer</t>
  </si>
  <si>
    <t>Katharina Brunner</t>
  </si>
  <si>
    <t>Sophie Werner</t>
  </si>
  <si>
    <t>Celina Kergard</t>
  </si>
  <si>
    <t>Lea Kaluza</t>
  </si>
  <si>
    <t>Chiara John</t>
  </si>
  <si>
    <t>Ella Zwick</t>
  </si>
  <si>
    <t>Lola Wilhelm</t>
  </si>
  <si>
    <t>WK 1  LK 1 offen.</t>
  </si>
  <si>
    <t>Sarah Kluge</t>
  </si>
  <si>
    <t>Emma Fergen</t>
  </si>
  <si>
    <t>Caroline Höltgen</t>
  </si>
  <si>
    <t>CTG 3</t>
  </si>
  <si>
    <t>Kim Pham</t>
  </si>
  <si>
    <t>Luisa Müller</t>
  </si>
  <si>
    <t>TV Weißenthurm</t>
  </si>
  <si>
    <t>Johanna Hehl</t>
  </si>
  <si>
    <t>Sofia Arina Kilber</t>
  </si>
  <si>
    <t>WKG Boppard - Bad Salzig1</t>
  </si>
  <si>
    <t>Melia Schunk</t>
  </si>
  <si>
    <t>TG Boppard-Bad Salzig</t>
  </si>
  <si>
    <t>Larissa Sauerbier</t>
  </si>
  <si>
    <t>WK 2  LK 2 offen</t>
  </si>
  <si>
    <t>Karina Paliuch</t>
  </si>
  <si>
    <t>Celine Bangoura</t>
  </si>
  <si>
    <t>WKG Boppard/Bad Salzig</t>
  </si>
  <si>
    <t>10-5-4</t>
  </si>
  <si>
    <t>Šejla  Omerika</t>
  </si>
  <si>
    <t>Zoe Günther</t>
  </si>
  <si>
    <t>Emma Novak</t>
  </si>
  <si>
    <t xml:space="preserve">Emma Grein </t>
  </si>
  <si>
    <t>Nina Becker</t>
  </si>
  <si>
    <t xml:space="preserve">WK 6  P1-9 2013 u. jü. </t>
  </si>
  <si>
    <t>Dilara Basören</t>
  </si>
  <si>
    <t>Charlotte Hinkel</t>
  </si>
  <si>
    <t>Anna Sperl</t>
  </si>
  <si>
    <t>Yelizaveta(Liza) Sidorchuk</t>
  </si>
  <si>
    <t>Diana Kurbanow</t>
  </si>
  <si>
    <t>Ida Keßler</t>
  </si>
  <si>
    <t>Leonie Hennemann</t>
  </si>
  <si>
    <t>Franziska Görgen</t>
  </si>
  <si>
    <t>Philina Haßlinger</t>
  </si>
  <si>
    <t>Ela Acar</t>
  </si>
  <si>
    <t>Carlotta Martin</t>
  </si>
  <si>
    <t>Vera Bagri</t>
  </si>
  <si>
    <t>Johanna Zimmermann</t>
  </si>
  <si>
    <t>Annabel Bergner</t>
  </si>
  <si>
    <t>Lya Faßbender</t>
  </si>
  <si>
    <t>Sophia Derr</t>
  </si>
  <si>
    <t>Faye Nickel</t>
  </si>
  <si>
    <t>Herimela Mesfin</t>
  </si>
  <si>
    <t>Lizz Thomi</t>
  </si>
  <si>
    <t>Jody Wollgast</t>
  </si>
  <si>
    <t>Greta Barani</t>
  </si>
  <si>
    <t>Charlotte Drabow</t>
  </si>
  <si>
    <t>Elisa Aissami</t>
  </si>
  <si>
    <t>Johanna Derr</t>
  </si>
  <si>
    <t>Buna Zatriqi</t>
  </si>
  <si>
    <t>TV Moselweiß 1</t>
  </si>
  <si>
    <t>Charlie Titze</t>
  </si>
  <si>
    <t>TV Moselweiß 2</t>
  </si>
  <si>
    <t>Sophie Riebold</t>
  </si>
  <si>
    <t>Talya Karan</t>
  </si>
  <si>
    <t>Marleen Geisler</t>
  </si>
  <si>
    <t>Lilly Stein</t>
  </si>
  <si>
    <t>Aurelia Haßlinger</t>
  </si>
  <si>
    <t>Julia Orlovic</t>
  </si>
  <si>
    <t>Nia Ott</t>
  </si>
  <si>
    <t>Sophia Janzen</t>
  </si>
  <si>
    <t>Amelie Weller</t>
  </si>
  <si>
    <t>Mia Korth</t>
  </si>
  <si>
    <t>Lina Staudt</t>
  </si>
  <si>
    <t>sprung</t>
  </si>
  <si>
    <t>Paulina Banz</t>
  </si>
  <si>
    <t>AK</t>
  </si>
  <si>
    <t>Louisa Bersch</t>
  </si>
  <si>
    <t>Mascha Serdiuk</t>
  </si>
  <si>
    <t>Charlotte Eckstein</t>
  </si>
  <si>
    <t>Emma Sauerland</t>
  </si>
  <si>
    <t>Marlene Cremer</t>
  </si>
  <si>
    <t>Magdalena Bischoff</t>
  </si>
  <si>
    <t>Anna Neubauer</t>
  </si>
  <si>
    <t>WK 4  P1-9 offen</t>
  </si>
  <si>
    <t>Moselweiß</t>
  </si>
  <si>
    <t>Cheyenne Cremer</t>
  </si>
  <si>
    <t>Leni Volk</t>
  </si>
  <si>
    <t>Eleny Moravec</t>
  </si>
  <si>
    <t>Mia Lewandowski</t>
  </si>
  <si>
    <t>Greta Sanft</t>
  </si>
  <si>
    <t>Moselweiß 2</t>
  </si>
  <si>
    <t xml:space="preserve">WK 6  P1-9 2014 u. jü. </t>
  </si>
  <si>
    <t>Aurelia Eman</t>
  </si>
  <si>
    <t>Sara Kasperczyk</t>
  </si>
  <si>
    <t>Carlotta Retmann</t>
  </si>
  <si>
    <t>Emma Miller</t>
  </si>
  <si>
    <t>Charlotte Müller</t>
  </si>
  <si>
    <t>Marie Sanft</t>
  </si>
  <si>
    <t>Mia Thelen</t>
  </si>
  <si>
    <t>TG Bendorf-Weitersburg 1</t>
  </si>
  <si>
    <t>TG Bendorf-Weitersburg 2</t>
  </si>
  <si>
    <t>Martha Wirtz</t>
  </si>
  <si>
    <t>Eden Guea</t>
  </si>
  <si>
    <t>Anne Witteriede</t>
  </si>
  <si>
    <t>Eva Rünz</t>
  </si>
  <si>
    <t>Marli Icks</t>
  </si>
  <si>
    <t>Maya Pitzen</t>
  </si>
  <si>
    <t>Maya Ginder</t>
  </si>
  <si>
    <t>Emma Pistona</t>
  </si>
  <si>
    <t>WK 7 P1-9 2016 u.jü.</t>
  </si>
  <si>
    <t>Korinna Papp</t>
  </si>
  <si>
    <t>Mia Cornehl</t>
  </si>
  <si>
    <t>Elina Drebant</t>
  </si>
  <si>
    <t>Anna Yankilevych</t>
  </si>
  <si>
    <t>Alyadua Karabacak</t>
  </si>
  <si>
    <t>Valentina Piwecki</t>
  </si>
  <si>
    <t>Darina Mikhalova</t>
  </si>
  <si>
    <t>Lotte Steven</t>
  </si>
  <si>
    <t>Kamila Petronova</t>
  </si>
  <si>
    <t>Sonja Roob</t>
  </si>
  <si>
    <t>Charotte Ladwein</t>
  </si>
  <si>
    <t>Melody Kassner</t>
  </si>
  <si>
    <t>Marla Kalb</t>
  </si>
  <si>
    <t>Amalia Walz</t>
  </si>
  <si>
    <t>Mara Diekmann</t>
  </si>
  <si>
    <t>Miyu Schleppenhorst</t>
  </si>
  <si>
    <t>Mina Weigele</t>
  </si>
  <si>
    <t>Larissa Grass</t>
  </si>
  <si>
    <t>Felicitas Dolamic</t>
  </si>
  <si>
    <t>Leticia Dolamic</t>
  </si>
  <si>
    <t>Viktoria Loschkin</t>
  </si>
  <si>
    <t>Teresa Kandel</t>
  </si>
  <si>
    <t>Maja Kraemer</t>
  </si>
  <si>
    <t>Lena Spitz</t>
  </si>
  <si>
    <t>Lea Granic</t>
  </si>
  <si>
    <t>Julia Hohenstein</t>
  </si>
  <si>
    <t>WK2  LK 2 offen</t>
  </si>
  <si>
    <t>TG Bendorf Weitersburg</t>
  </si>
  <si>
    <t>Lotte Gelhard</t>
  </si>
  <si>
    <t>Marcelina Siewert</t>
  </si>
  <si>
    <t>Julia Wingender</t>
  </si>
  <si>
    <t>Charlotte Raithelhuber</t>
  </si>
  <si>
    <t>Sofia Berg</t>
  </si>
  <si>
    <t>Marla Löschmann</t>
  </si>
  <si>
    <t>Luisa Stoffel</t>
  </si>
  <si>
    <t>WK 3  LK 3 2011 und jg</t>
  </si>
  <si>
    <t>Josefine Beierl</t>
  </si>
  <si>
    <t>Marie Fiks</t>
  </si>
  <si>
    <t>Hanna Fiks</t>
  </si>
  <si>
    <t>WK 5  P1-9 2012 und jg</t>
  </si>
  <si>
    <t>Emelie Kindsvater</t>
  </si>
  <si>
    <t>WK 5  P 1-9 2012 und jg</t>
  </si>
  <si>
    <t>Viviene Drebant</t>
  </si>
  <si>
    <t>Deborah Pätkau</t>
  </si>
  <si>
    <t>WKG Boppard - Bad Salzig</t>
  </si>
  <si>
    <t>Ergebnisse Gauliga 2026</t>
  </si>
  <si>
    <t>WKG Boppard-Bad Salzig</t>
  </si>
  <si>
    <t>WK 4</t>
  </si>
  <si>
    <t>WK 6</t>
  </si>
  <si>
    <t>TG Bendorf Weitersburg 1</t>
  </si>
  <si>
    <t>TG Bendorf Weitersburg 2</t>
  </si>
  <si>
    <t>WK 7</t>
  </si>
  <si>
    <t>WK 1</t>
  </si>
  <si>
    <t>WK 2</t>
  </si>
  <si>
    <t>WK 3</t>
  </si>
  <si>
    <t>WK 5</t>
  </si>
  <si>
    <t>WKG Boppar-Bad Salzig</t>
  </si>
  <si>
    <t>Laura Hoffmann</t>
  </si>
  <si>
    <t>Anni Kron</t>
  </si>
  <si>
    <t>Divine Osagbovo</t>
  </si>
  <si>
    <t>Lillith Mohr</t>
  </si>
  <si>
    <t>Valencia Walz</t>
  </si>
  <si>
    <t>Lara Kimling</t>
  </si>
  <si>
    <t>Aleanah Dinca</t>
  </si>
  <si>
    <t>Emma Desgronte</t>
  </si>
  <si>
    <t>Geburtstag</t>
  </si>
  <si>
    <t>CTG WK2</t>
  </si>
  <si>
    <t>Alenah Dinca</t>
  </si>
  <si>
    <t>Lotta Gelhard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</si>
</sst>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/>
    <xf numFmtId="2" fontId="0" fillId="2" borderId="2" xfId="0" applyNumberFormat="1" applyFill="1" applyBorder="1"/>
    <xf numFmtId="2" fontId="0" fillId="2" borderId="0" xfId="0" applyNumberFormat="1" applyFill="1"/>
    <xf numFmtId="0" fontId="1" fillId="2" borderId="0" xfId="0" applyFont="1" applyFill="1"/>
    <xf numFmtId="49" fontId="0" fillId="2" borderId="0" xfId="0" applyNumberFormat="1" applyFill="1"/>
    <xf numFmtId="2" fontId="0" fillId="2" borderId="4" xfId="0" applyNumberFormat="1" applyFill="1" applyBorder="1"/>
    <xf numFmtId="0" fontId="5" fillId="2" borderId="1" xfId="0" applyFont="1" applyFill="1" applyBorder="1"/>
    <xf numFmtId="49" fontId="5" fillId="2" borderId="0" xfId="0" applyNumberFormat="1" applyFont="1" applyFill="1"/>
    <xf numFmtId="0" fontId="5" fillId="0" borderId="2" xfId="0" applyFont="1" applyBorder="1"/>
    <xf numFmtId="0" fontId="6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5" fillId="0" borderId="0" xfId="0" applyFont="1"/>
    <xf numFmtId="0" fontId="6" fillId="2" borderId="0" xfId="0" applyFont="1" applyFill="1"/>
    <xf numFmtId="2" fontId="0" fillId="2" borderId="5" xfId="0" applyNumberFormat="1" applyFill="1" applyBorder="1"/>
    <xf numFmtId="0" fontId="3" fillId="2" borderId="0" xfId="0" applyFont="1" applyFill="1"/>
    <xf numFmtId="2" fontId="0" fillId="2" borderId="3" xfId="0" applyNumberFormat="1" applyFill="1" applyBorder="1"/>
    <xf numFmtId="2" fontId="0" fillId="2" borderId="7" xfId="0" applyNumberFormat="1" applyFill="1" applyBorder="1"/>
    <xf numFmtId="0" fontId="4" fillId="2" borderId="2" xfId="0" applyFont="1" applyFill="1" applyBorder="1"/>
    <xf numFmtId="2" fontId="0" fillId="2" borderId="6" xfId="0" applyNumberFormat="1" applyFill="1" applyBorder="1"/>
    <xf numFmtId="0" fontId="2" fillId="2" borderId="0" xfId="0" applyFont="1" applyFill="1"/>
    <xf numFmtId="0" fontId="0" fillId="2" borderId="2" xfId="0" applyFill="1" applyBorder="1"/>
    <xf numFmtId="0" fontId="0" fillId="0" borderId="2" xfId="0" applyBorder="1"/>
    <xf numFmtId="0" fontId="7" fillId="2" borderId="2" xfId="0" applyFont="1" applyFill="1" applyBorder="1"/>
    <xf numFmtId="0" fontId="3" fillId="2" borderId="2" xfId="0" applyFont="1" applyFill="1" applyBorder="1"/>
    <xf numFmtId="0" fontId="0" fillId="0" borderId="7" xfId="0" applyBorder="1"/>
    <xf numFmtId="0" fontId="8" fillId="2" borderId="2" xfId="0" applyFont="1" applyFill="1" applyBorder="1"/>
    <xf numFmtId="2" fontId="0" fillId="0" borderId="0" xfId="0" applyNumberFormat="1"/>
    <xf numFmtId="14" fontId="0" fillId="0" borderId="0" xfId="0" applyNumberFormat="1"/>
    <xf numFmtId="0" fontId="4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3"/>
  <sheetViews>
    <sheetView topLeftCell="A44" zoomScale="60" zoomScaleNormal="60" workbookViewId="0">
      <selection activeCell="A56" sqref="A56"/>
    </sheetView>
  </sheetViews>
  <sheetFormatPr baseColWidth="10" defaultColWidth="8.90625" defaultRowHeight="14.5" x14ac:dyDescent="0.35"/>
  <cols>
    <col min="1" max="1" width="23.1796875" style="2" bestFit="1" customWidth="1"/>
    <col min="2" max="2" width="9.90625" style="2" bestFit="1" customWidth="1"/>
    <col min="3" max="3" width="7.54296875" style="2" bestFit="1" customWidth="1"/>
    <col min="4" max="4" width="5.7265625" style="2" bestFit="1" customWidth="1"/>
    <col min="5" max="5" width="4.6328125" style="2" bestFit="1" customWidth="1"/>
    <col min="6" max="6" width="7.1796875" style="2" bestFit="1" customWidth="1"/>
    <col min="7" max="7" width="6.81640625" style="2" bestFit="1" customWidth="1"/>
    <col min="8" max="8" width="5.6328125" style="2" bestFit="1" customWidth="1"/>
    <col min="9" max="9" width="4.6328125" style="2" bestFit="1" customWidth="1"/>
    <col min="10" max="10" width="7.81640625" style="2" customWidth="1"/>
    <col min="11" max="11" width="8.81640625" style="2" bestFit="1" customWidth="1"/>
    <col min="12" max="12" width="5.26953125" style="2" bestFit="1" customWidth="1"/>
    <col min="13" max="13" width="8.26953125" style="2" bestFit="1" customWidth="1"/>
    <col min="14" max="14" width="4.6328125" style="2" bestFit="1" customWidth="1"/>
    <col min="15" max="15" width="6.81640625" style="2" bestFit="1" customWidth="1"/>
    <col min="16" max="16" width="5.6328125" style="2" bestFit="1" customWidth="1"/>
    <col min="17" max="17" width="4.6328125" style="2" bestFit="1" customWidth="1"/>
    <col min="18" max="18" width="7.81640625" style="2" bestFit="1" customWidth="1"/>
    <col min="19" max="19" width="8.7265625" style="2" bestFit="1" customWidth="1"/>
    <col min="20" max="21" width="8.26953125" style="2" bestFit="1" customWidth="1"/>
    <col min="22" max="22" width="4.6328125" style="2" bestFit="1" customWidth="1"/>
    <col min="23" max="23" width="6.81640625" style="2" bestFit="1" customWidth="1"/>
    <col min="24" max="24" width="5.6328125" style="2" bestFit="1" customWidth="1"/>
    <col min="25" max="25" width="4.6328125" style="2" bestFit="1" customWidth="1"/>
    <col min="26" max="26" width="7.81640625" style="2" bestFit="1" customWidth="1"/>
    <col min="27" max="27" width="8.7265625" style="2" bestFit="1" customWidth="1"/>
    <col min="28" max="30" width="4.6328125" style="2" bestFit="1" customWidth="1"/>
    <col min="31" max="31" width="7.90625" style="2" bestFit="1" customWidth="1"/>
    <col min="32" max="32" width="5.6328125" style="2" bestFit="1" customWidth="1"/>
    <col min="33" max="33" width="5.7265625" style="2" bestFit="1" customWidth="1"/>
    <col min="34" max="34" width="7.81640625" style="2" bestFit="1" customWidth="1"/>
    <col min="35" max="35" width="10.36328125" style="2" bestFit="1" customWidth="1"/>
    <col min="36" max="16384" width="8.90625" style="2"/>
  </cols>
  <sheetData>
    <row r="1" spans="1:37" x14ac:dyDescent="0.35">
      <c r="A1" s="1" t="s">
        <v>129</v>
      </c>
      <c r="J1" s="2" t="s">
        <v>0</v>
      </c>
      <c r="R1" s="2" t="s">
        <v>1</v>
      </c>
      <c r="Z1" s="2" t="s">
        <v>2</v>
      </c>
      <c r="AH1" s="2" t="s">
        <v>3</v>
      </c>
    </row>
    <row r="2" spans="1:37" x14ac:dyDescent="0.35">
      <c r="A2" s="3" t="s">
        <v>25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I2" s="2" t="s">
        <v>9</v>
      </c>
      <c r="J2" s="2" t="s">
        <v>10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Q2" s="2" t="s">
        <v>9</v>
      </c>
      <c r="R2" s="2" t="s">
        <v>10</v>
      </c>
      <c r="S2" s="2" t="s">
        <v>4</v>
      </c>
      <c r="T2" s="2" t="s">
        <v>5</v>
      </c>
      <c r="U2" s="2" t="s">
        <v>6</v>
      </c>
      <c r="V2" s="2" t="s">
        <v>7</v>
      </c>
      <c r="W2" s="2" t="s">
        <v>8</v>
      </c>
      <c r="Y2" s="2" t="s">
        <v>9</v>
      </c>
      <c r="Z2" s="2" t="s">
        <v>10</v>
      </c>
      <c r="AA2" s="2" t="s">
        <v>4</v>
      </c>
      <c r="AB2" s="2" t="s">
        <v>5</v>
      </c>
      <c r="AC2" s="2" t="s">
        <v>6</v>
      </c>
      <c r="AD2" s="2" t="s">
        <v>7</v>
      </c>
      <c r="AE2" s="2" t="s">
        <v>8</v>
      </c>
      <c r="AG2" s="2" t="s">
        <v>9</v>
      </c>
      <c r="AH2" s="2" t="s">
        <v>10</v>
      </c>
      <c r="AI2" s="7" t="s">
        <v>13</v>
      </c>
    </row>
    <row r="3" spans="1:37" x14ac:dyDescent="0.35">
      <c r="A3" s="2" t="s">
        <v>64</v>
      </c>
      <c r="B3" s="2">
        <v>2011</v>
      </c>
      <c r="C3" s="4">
        <v>5</v>
      </c>
      <c r="D3" s="20">
        <v>2.5</v>
      </c>
      <c r="E3" s="4">
        <v>2.9</v>
      </c>
      <c r="F3" s="4">
        <f t="shared" ref="F3" si="0">AVERAGE(D3:E3)</f>
        <v>2.7</v>
      </c>
      <c r="G3" s="4">
        <f t="shared" ref="G3" si="1">SUM(10-F3)</f>
        <v>7.3</v>
      </c>
      <c r="H3" s="4">
        <f t="shared" ref="H3" si="2">SUM(C3+G3)</f>
        <v>12.3</v>
      </c>
      <c r="I3" s="4">
        <v>0</v>
      </c>
      <c r="J3" s="4">
        <f t="shared" ref="J3" si="3">SUM(H3-I3)</f>
        <v>12.3</v>
      </c>
      <c r="K3" s="4">
        <v>2</v>
      </c>
      <c r="L3" s="4">
        <v>1.7</v>
      </c>
      <c r="M3" s="4">
        <v>1.3</v>
      </c>
      <c r="N3" s="4">
        <f t="shared" ref="N3" si="4">AVERAGE(L3:M3)</f>
        <v>1.5</v>
      </c>
      <c r="O3" s="4">
        <f t="shared" ref="O3" si="5">SUM(10-N3)</f>
        <v>8.5</v>
      </c>
      <c r="P3" s="4">
        <f t="shared" ref="P3" si="6">SUM(K3+O3)</f>
        <v>10.5</v>
      </c>
      <c r="Q3" s="4">
        <v>0</v>
      </c>
      <c r="R3" s="4">
        <f t="shared" ref="R3" si="7">SUM(P3-Q3)</f>
        <v>10.5</v>
      </c>
      <c r="S3" s="4">
        <v>6</v>
      </c>
      <c r="T3" s="4">
        <v>3.2</v>
      </c>
      <c r="U3" s="4">
        <v>3.4</v>
      </c>
      <c r="V3" s="4">
        <f t="shared" ref="V3" si="8">AVERAGE(T3:U3)</f>
        <v>3.3</v>
      </c>
      <c r="W3" s="4">
        <f t="shared" ref="W3" si="9">SUM(10-V3)</f>
        <v>6.7</v>
      </c>
      <c r="X3" s="4">
        <f t="shared" ref="X3" si="10">SUM(S3+W3)</f>
        <v>12.7</v>
      </c>
      <c r="Y3" s="4">
        <v>0</v>
      </c>
      <c r="Z3" s="4">
        <f t="shared" ref="Z3" si="11">SUM(X3-Y3)</f>
        <v>12.7</v>
      </c>
      <c r="AA3" s="4">
        <v>5</v>
      </c>
      <c r="AB3" s="4">
        <v>3.5</v>
      </c>
      <c r="AC3" s="4">
        <v>3.6</v>
      </c>
      <c r="AD3" s="4">
        <f t="shared" ref="AD3" si="12">AVERAGE(AB3:AC3)</f>
        <v>3.55</v>
      </c>
      <c r="AE3" s="4">
        <f t="shared" ref="AE3" si="13">SUM(10-AD3)</f>
        <v>6.45</v>
      </c>
      <c r="AF3" s="4">
        <f t="shared" ref="AF3" si="14">SUM(AA3+AE3)</f>
        <v>11.45</v>
      </c>
      <c r="AG3" s="17">
        <v>0</v>
      </c>
      <c r="AH3" s="5">
        <f t="shared" ref="AH3" si="15">SUM(AF3-AG3)</f>
        <v>11.45</v>
      </c>
      <c r="AI3" s="5">
        <f t="shared" ref="AI3" si="16">SUM(J3+R3+Z3+AH3)</f>
        <v>46.95</v>
      </c>
    </row>
    <row r="4" spans="1:37" x14ac:dyDescent="0.35">
      <c r="A4" s="1" t="s">
        <v>33</v>
      </c>
      <c r="B4" s="2">
        <v>2012</v>
      </c>
      <c r="C4" s="4">
        <v>7</v>
      </c>
      <c r="D4" s="20">
        <v>2.2000000000000002</v>
      </c>
      <c r="E4" s="4">
        <v>2.1</v>
      </c>
      <c r="F4" s="4">
        <f t="shared" ref="F4:F8" si="17">AVERAGE(D4:E4)</f>
        <v>2.1500000000000004</v>
      </c>
      <c r="G4" s="4">
        <f t="shared" ref="G4:G7" si="18">SUM(10-F4)</f>
        <v>7.85</v>
      </c>
      <c r="H4" s="4">
        <f t="shared" ref="H4:H7" si="19">SUM(C4+G4)</f>
        <v>14.85</v>
      </c>
      <c r="I4" s="4">
        <v>0</v>
      </c>
      <c r="J4" s="4">
        <f t="shared" ref="J4:J8" si="20">SUM(H4-I4)</f>
        <v>14.85</v>
      </c>
      <c r="K4" s="4">
        <v>5</v>
      </c>
      <c r="L4" s="4">
        <v>2.9</v>
      </c>
      <c r="M4" s="4">
        <v>3.1</v>
      </c>
      <c r="N4" s="4">
        <f t="shared" ref="N4:N8" si="21">AVERAGE(L4:M4)</f>
        <v>3</v>
      </c>
      <c r="O4" s="4">
        <f t="shared" ref="O4:O7" si="22">SUM(10-N4)</f>
        <v>7</v>
      </c>
      <c r="P4" s="4">
        <f t="shared" ref="P4:P8" si="23">SUM(K4+O4)</f>
        <v>12</v>
      </c>
      <c r="Q4" s="4">
        <v>0</v>
      </c>
      <c r="R4" s="4">
        <f t="shared" ref="R4:R8" si="24">SUM(P4-Q4)</f>
        <v>12</v>
      </c>
      <c r="S4" s="4">
        <v>5</v>
      </c>
      <c r="T4" s="4">
        <v>2.7</v>
      </c>
      <c r="U4" s="4">
        <v>2.7</v>
      </c>
      <c r="V4" s="4">
        <f t="shared" ref="V4:V8" si="25">AVERAGE(T4:U4)</f>
        <v>2.7</v>
      </c>
      <c r="W4" s="4">
        <f t="shared" ref="W4:W7" si="26">SUM(10-V4)</f>
        <v>7.3</v>
      </c>
      <c r="X4" s="4">
        <f t="shared" ref="X4:X7" si="27">SUM(S4+W4)</f>
        <v>12.3</v>
      </c>
      <c r="Y4" s="4">
        <v>0</v>
      </c>
      <c r="Z4" s="4">
        <f t="shared" ref="Z4:Z8" si="28">SUM(X4-Y4)</f>
        <v>12.3</v>
      </c>
      <c r="AA4" s="4">
        <v>6.5</v>
      </c>
      <c r="AB4" s="4">
        <v>1.8</v>
      </c>
      <c r="AC4" s="4">
        <v>2</v>
      </c>
      <c r="AD4" s="4">
        <f t="shared" ref="AD4:AD8" si="29">AVERAGE(AB4:AC4)</f>
        <v>1.9</v>
      </c>
      <c r="AE4" s="4">
        <f t="shared" ref="AE4:AE7" si="30">SUM(10-AD4)</f>
        <v>8.1</v>
      </c>
      <c r="AF4" s="4">
        <f t="shared" ref="AF4:AF8" si="31">SUM(AA4+AE4)</f>
        <v>14.6</v>
      </c>
      <c r="AG4" s="17">
        <v>0</v>
      </c>
      <c r="AH4" s="5">
        <f t="shared" ref="AH4:AH8" si="32">SUM(AF4-AG4)</f>
        <v>14.6</v>
      </c>
      <c r="AI4" s="5">
        <f t="shared" ref="AI4:AI8" si="33">SUM(J4+R4+Z4+AH4)</f>
        <v>53.750000000000007</v>
      </c>
    </row>
    <row r="5" spans="1:37" x14ac:dyDescent="0.35">
      <c r="A5" s="21" t="s">
        <v>74</v>
      </c>
      <c r="B5" s="2">
        <v>2011</v>
      </c>
      <c r="C5" s="4">
        <v>7</v>
      </c>
      <c r="D5" s="20">
        <v>1.6</v>
      </c>
      <c r="E5" s="4">
        <v>2</v>
      </c>
      <c r="F5" s="4">
        <f t="shared" si="17"/>
        <v>1.8</v>
      </c>
      <c r="G5" s="4">
        <f t="shared" si="18"/>
        <v>8.1999999999999993</v>
      </c>
      <c r="H5" s="4">
        <f t="shared" si="19"/>
        <v>15.2</v>
      </c>
      <c r="I5" s="4">
        <v>0</v>
      </c>
      <c r="J5" s="4">
        <f t="shared" si="20"/>
        <v>15.2</v>
      </c>
      <c r="K5" s="4">
        <v>6</v>
      </c>
      <c r="L5" s="4">
        <v>3.2</v>
      </c>
      <c r="M5" s="4">
        <v>3.4</v>
      </c>
      <c r="N5" s="4">
        <f t="shared" si="21"/>
        <v>3.3</v>
      </c>
      <c r="O5" s="4">
        <f t="shared" si="22"/>
        <v>6.7</v>
      </c>
      <c r="P5" s="4">
        <f t="shared" si="23"/>
        <v>12.7</v>
      </c>
      <c r="Q5" s="4">
        <v>0</v>
      </c>
      <c r="R5" s="4">
        <f t="shared" si="24"/>
        <v>12.7</v>
      </c>
      <c r="S5" s="4">
        <v>6.5</v>
      </c>
      <c r="T5" s="4">
        <v>2.6</v>
      </c>
      <c r="U5" s="4">
        <v>3</v>
      </c>
      <c r="V5" s="4">
        <f t="shared" si="25"/>
        <v>2.8</v>
      </c>
      <c r="W5" s="4">
        <f t="shared" si="26"/>
        <v>7.2</v>
      </c>
      <c r="X5" s="4">
        <f t="shared" si="27"/>
        <v>13.7</v>
      </c>
      <c r="Y5" s="4">
        <v>0</v>
      </c>
      <c r="Z5" s="4">
        <f t="shared" si="28"/>
        <v>13.7</v>
      </c>
      <c r="AA5" s="4">
        <v>7</v>
      </c>
      <c r="AB5" s="4">
        <v>2.6</v>
      </c>
      <c r="AC5" s="4">
        <v>3.1</v>
      </c>
      <c r="AD5" s="4">
        <f t="shared" si="29"/>
        <v>2.85</v>
      </c>
      <c r="AE5" s="4">
        <f t="shared" si="30"/>
        <v>7.15</v>
      </c>
      <c r="AF5" s="4">
        <f t="shared" si="31"/>
        <v>14.15</v>
      </c>
      <c r="AG5" s="17">
        <v>0</v>
      </c>
      <c r="AH5" s="5">
        <f t="shared" si="32"/>
        <v>14.15</v>
      </c>
      <c r="AI5" s="5">
        <f t="shared" si="33"/>
        <v>55.749999999999993</v>
      </c>
    </row>
    <row r="6" spans="1:37" x14ac:dyDescent="0.35">
      <c r="A6" s="2" t="s">
        <v>128</v>
      </c>
      <c r="B6" s="2">
        <v>2013</v>
      </c>
      <c r="C6" s="4">
        <v>7</v>
      </c>
      <c r="D6" s="20">
        <v>2.4</v>
      </c>
      <c r="E6" s="4">
        <v>2.8</v>
      </c>
      <c r="F6" s="4">
        <f t="shared" si="17"/>
        <v>2.5999999999999996</v>
      </c>
      <c r="G6" s="4">
        <f t="shared" si="18"/>
        <v>7.4</v>
      </c>
      <c r="H6" s="4">
        <f t="shared" si="19"/>
        <v>14.4</v>
      </c>
      <c r="I6" s="4">
        <v>0</v>
      </c>
      <c r="J6" s="4">
        <f t="shared" si="20"/>
        <v>14.4</v>
      </c>
      <c r="K6" s="4">
        <v>6</v>
      </c>
      <c r="L6" s="4">
        <v>4.3</v>
      </c>
      <c r="M6" s="4">
        <v>4.0999999999999996</v>
      </c>
      <c r="N6" s="4">
        <f t="shared" si="21"/>
        <v>4.1999999999999993</v>
      </c>
      <c r="O6" s="4">
        <f t="shared" si="22"/>
        <v>5.8000000000000007</v>
      </c>
      <c r="P6" s="4">
        <f t="shared" si="23"/>
        <v>11.8</v>
      </c>
      <c r="Q6" s="4">
        <v>0</v>
      </c>
      <c r="R6" s="4">
        <f t="shared" si="24"/>
        <v>11.8</v>
      </c>
      <c r="S6" s="4">
        <v>9</v>
      </c>
      <c r="T6" s="4">
        <v>4.5999999999999996</v>
      </c>
      <c r="U6" s="4">
        <v>4.7</v>
      </c>
      <c r="V6" s="4">
        <f t="shared" si="25"/>
        <v>4.6500000000000004</v>
      </c>
      <c r="W6" s="4">
        <f t="shared" si="26"/>
        <v>5.35</v>
      </c>
      <c r="X6" s="4">
        <f t="shared" si="27"/>
        <v>14.35</v>
      </c>
      <c r="Y6" s="4">
        <v>0</v>
      </c>
      <c r="Z6" s="4">
        <f t="shared" si="28"/>
        <v>14.35</v>
      </c>
      <c r="AA6" s="4">
        <v>7</v>
      </c>
      <c r="AB6" s="4">
        <v>1.9</v>
      </c>
      <c r="AC6" s="4">
        <v>2.2000000000000002</v>
      </c>
      <c r="AD6" s="4">
        <f t="shared" si="29"/>
        <v>2.0499999999999998</v>
      </c>
      <c r="AE6" s="4">
        <f t="shared" si="30"/>
        <v>7.95</v>
      </c>
      <c r="AF6" s="4">
        <f t="shared" si="31"/>
        <v>14.95</v>
      </c>
      <c r="AG6" s="17">
        <v>0</v>
      </c>
      <c r="AH6" s="5">
        <f t="shared" si="32"/>
        <v>14.95</v>
      </c>
      <c r="AI6" s="5">
        <f t="shared" si="33"/>
        <v>55.5</v>
      </c>
    </row>
    <row r="7" spans="1:37" x14ac:dyDescent="0.35">
      <c r="A7" s="1" t="s">
        <v>32</v>
      </c>
      <c r="B7" s="2">
        <v>2011</v>
      </c>
      <c r="C7" s="4">
        <v>7</v>
      </c>
      <c r="D7" s="20">
        <v>1.5</v>
      </c>
      <c r="E7" s="4">
        <v>1.8</v>
      </c>
      <c r="F7" s="4">
        <f t="shared" si="17"/>
        <v>1.65</v>
      </c>
      <c r="G7" s="4">
        <f t="shared" si="18"/>
        <v>8.35</v>
      </c>
      <c r="H7" s="4">
        <f t="shared" si="19"/>
        <v>15.35</v>
      </c>
      <c r="I7" s="4">
        <v>0</v>
      </c>
      <c r="J7" s="4">
        <f t="shared" si="20"/>
        <v>15.35</v>
      </c>
      <c r="K7" s="4">
        <v>8</v>
      </c>
      <c r="L7" s="4">
        <v>4.2</v>
      </c>
      <c r="M7" s="4">
        <v>4.4000000000000004</v>
      </c>
      <c r="N7" s="4">
        <f t="shared" si="21"/>
        <v>4.3000000000000007</v>
      </c>
      <c r="O7" s="4">
        <f t="shared" si="22"/>
        <v>5.6999999999999993</v>
      </c>
      <c r="P7" s="4">
        <f t="shared" si="23"/>
        <v>13.7</v>
      </c>
      <c r="Q7" s="4">
        <v>0</v>
      </c>
      <c r="R7" s="4">
        <f t="shared" si="24"/>
        <v>13.7</v>
      </c>
      <c r="S7" s="4">
        <v>6.2</v>
      </c>
      <c r="T7" s="4">
        <v>2.1</v>
      </c>
      <c r="U7" s="4">
        <v>1.9</v>
      </c>
      <c r="V7" s="4">
        <f t="shared" si="25"/>
        <v>2</v>
      </c>
      <c r="W7" s="4">
        <f t="shared" si="26"/>
        <v>8</v>
      </c>
      <c r="X7" s="4">
        <f t="shared" si="27"/>
        <v>14.2</v>
      </c>
      <c r="Y7" s="4">
        <v>0</v>
      </c>
      <c r="Z7" s="4">
        <f t="shared" si="28"/>
        <v>14.2</v>
      </c>
      <c r="AA7" s="4">
        <v>7</v>
      </c>
      <c r="AB7" s="4">
        <v>2.2000000000000002</v>
      </c>
      <c r="AC7" s="4">
        <v>2.5</v>
      </c>
      <c r="AD7" s="4">
        <f t="shared" si="29"/>
        <v>2.35</v>
      </c>
      <c r="AE7" s="4">
        <f t="shared" si="30"/>
        <v>7.65</v>
      </c>
      <c r="AF7" s="4">
        <f t="shared" si="31"/>
        <v>14.65</v>
      </c>
      <c r="AG7" s="17">
        <v>0</v>
      </c>
      <c r="AH7" s="5">
        <f t="shared" si="32"/>
        <v>14.65</v>
      </c>
      <c r="AI7" s="5">
        <f t="shared" si="33"/>
        <v>57.9</v>
      </c>
    </row>
    <row r="8" spans="1:37" x14ac:dyDescent="0.35">
      <c r="B8" s="2">
        <v>2011</v>
      </c>
      <c r="C8" s="4">
        <v>0</v>
      </c>
      <c r="D8" s="20">
        <v>0</v>
      </c>
      <c r="E8" s="4">
        <v>0</v>
      </c>
      <c r="F8" s="4">
        <f t="shared" si="17"/>
        <v>0</v>
      </c>
      <c r="G8" s="4">
        <v>0</v>
      </c>
      <c r="H8" s="4">
        <v>0</v>
      </c>
      <c r="I8" s="4">
        <v>0</v>
      </c>
      <c r="J8" s="4">
        <f t="shared" si="20"/>
        <v>0</v>
      </c>
      <c r="K8" s="4">
        <v>0</v>
      </c>
      <c r="L8" s="4">
        <v>0</v>
      </c>
      <c r="M8" s="4">
        <v>0</v>
      </c>
      <c r="N8" s="4">
        <f t="shared" si="21"/>
        <v>0</v>
      </c>
      <c r="O8" s="4">
        <v>0</v>
      </c>
      <c r="P8" s="4">
        <f t="shared" si="23"/>
        <v>0</v>
      </c>
      <c r="Q8" s="4">
        <v>0</v>
      </c>
      <c r="R8" s="4">
        <f t="shared" si="24"/>
        <v>0</v>
      </c>
      <c r="S8" s="4">
        <v>0</v>
      </c>
      <c r="T8" s="4">
        <v>0</v>
      </c>
      <c r="U8" s="4">
        <v>0</v>
      </c>
      <c r="V8" s="4">
        <f t="shared" si="25"/>
        <v>0</v>
      </c>
      <c r="W8" s="4">
        <v>0</v>
      </c>
      <c r="X8" s="4">
        <v>0</v>
      </c>
      <c r="Y8" s="4">
        <v>0</v>
      </c>
      <c r="Z8" s="4">
        <f t="shared" si="28"/>
        <v>0</v>
      </c>
      <c r="AA8" s="4">
        <v>0</v>
      </c>
      <c r="AB8" s="4">
        <v>0</v>
      </c>
      <c r="AC8" s="4">
        <v>0</v>
      </c>
      <c r="AD8" s="4">
        <f t="shared" si="29"/>
        <v>0</v>
      </c>
      <c r="AE8" s="4">
        <v>0</v>
      </c>
      <c r="AF8" s="4">
        <f t="shared" si="31"/>
        <v>0</v>
      </c>
      <c r="AG8" s="17">
        <v>0</v>
      </c>
      <c r="AH8" s="5">
        <f t="shared" si="32"/>
        <v>0</v>
      </c>
      <c r="AI8" s="5">
        <f t="shared" si="33"/>
        <v>0</v>
      </c>
    </row>
    <row r="9" spans="1:37" x14ac:dyDescent="0.35">
      <c r="A9" s="1"/>
      <c r="J9" s="19">
        <f>LARGE(J3:J8,1)+LARGE(J3:J8,2)+LARGE(J3:J8,3)+LARGE(J3:J8,4)</f>
        <v>59.8</v>
      </c>
      <c r="R9" s="19">
        <f>LARGE(R3:R8,1)+LARGE(R3:R8,2)+LARGE(R3:R8,3)+LARGE(R3:R8,4)</f>
        <v>50.2</v>
      </c>
      <c r="Z9" s="19">
        <f>LARGE(Z3:Z8,1)+LARGE(Z3:Z8,2)+LARGE(Z3:Z8,3)+LARGE(Z3:Z8,4)</f>
        <v>54.95</v>
      </c>
      <c r="AH9" s="5">
        <f>LARGE(AH3:AH8,1)+LARGE(AH3:AH8,2)+LARGE(AH3:AH8,3)+LARGE(AH3:AH8,4)</f>
        <v>58.35</v>
      </c>
      <c r="AI9" s="5">
        <f>SUM(AH9)+J9+R9+Z9</f>
        <v>223.3</v>
      </c>
      <c r="AJ9" s="2">
        <v>3</v>
      </c>
      <c r="AK9" s="5"/>
    </row>
    <row r="10" spans="1:37" x14ac:dyDescent="0.35">
      <c r="A10" s="1"/>
      <c r="J10" s="5"/>
      <c r="R10" s="5"/>
      <c r="Z10" s="5"/>
      <c r="AH10" s="5"/>
      <c r="AI10" s="5"/>
    </row>
    <row r="11" spans="1:37" x14ac:dyDescent="0.35">
      <c r="A11" s="1" t="s">
        <v>129</v>
      </c>
      <c r="J11" s="2" t="s">
        <v>0</v>
      </c>
      <c r="R11" s="2" t="s">
        <v>1</v>
      </c>
      <c r="Z11" s="2" t="s">
        <v>2</v>
      </c>
      <c r="AH11" s="2" t="s">
        <v>3</v>
      </c>
    </row>
    <row r="12" spans="1:37" x14ac:dyDescent="0.35">
      <c r="A12" s="3" t="s">
        <v>130</v>
      </c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I12" s="2" t="s">
        <v>9</v>
      </c>
      <c r="J12" s="2" t="s">
        <v>10</v>
      </c>
      <c r="K12" s="2" t="s">
        <v>4</v>
      </c>
      <c r="L12" s="2" t="s">
        <v>5</v>
      </c>
      <c r="M12" s="2" t="s">
        <v>6</v>
      </c>
      <c r="N12" s="2" t="s">
        <v>7</v>
      </c>
      <c r="O12" s="2" t="s">
        <v>8</v>
      </c>
      <c r="Q12" s="2" t="s">
        <v>9</v>
      </c>
      <c r="R12" s="2" t="s">
        <v>10</v>
      </c>
      <c r="S12" s="2" t="s">
        <v>4</v>
      </c>
      <c r="T12" s="2" t="s">
        <v>5</v>
      </c>
      <c r="U12" s="2" t="s">
        <v>6</v>
      </c>
      <c r="V12" s="2" t="s">
        <v>7</v>
      </c>
      <c r="W12" s="2" t="s">
        <v>8</v>
      </c>
      <c r="Y12" s="2" t="s">
        <v>9</v>
      </c>
      <c r="Z12" s="2" t="s">
        <v>10</v>
      </c>
      <c r="AA12" s="2" t="s">
        <v>4</v>
      </c>
      <c r="AB12" s="2" t="s">
        <v>5</v>
      </c>
      <c r="AC12" s="2" t="s">
        <v>6</v>
      </c>
      <c r="AD12" s="2" t="s">
        <v>7</v>
      </c>
      <c r="AE12" s="2" t="s">
        <v>8</v>
      </c>
      <c r="AG12" s="2" t="s">
        <v>9</v>
      </c>
      <c r="AH12" s="2" t="s">
        <v>10</v>
      </c>
      <c r="AI12" s="7" t="s">
        <v>13</v>
      </c>
    </row>
    <row r="13" spans="1:37" x14ac:dyDescent="0.35">
      <c r="A13" s="1" t="s">
        <v>22</v>
      </c>
      <c r="B13" s="2">
        <v>2011</v>
      </c>
      <c r="C13" s="4">
        <v>9</v>
      </c>
      <c r="D13" s="20">
        <v>2.4</v>
      </c>
      <c r="E13" s="4">
        <v>2.2000000000000002</v>
      </c>
      <c r="F13" s="4">
        <f t="shared" ref="F13:F18" si="34">AVERAGE(D13:E13)</f>
        <v>2.2999999999999998</v>
      </c>
      <c r="G13" s="4">
        <f t="shared" ref="G13:G18" si="35">SUM(10-F13)</f>
        <v>7.7</v>
      </c>
      <c r="H13" s="4">
        <f t="shared" ref="H13:H18" si="36">SUM(C13+G13)</f>
        <v>16.7</v>
      </c>
      <c r="I13" s="4">
        <v>0</v>
      </c>
      <c r="J13" s="4">
        <f t="shared" ref="J13:J18" si="37">SUM(H13-I13)</f>
        <v>16.7</v>
      </c>
      <c r="K13" s="4">
        <v>8</v>
      </c>
      <c r="L13" s="4">
        <v>4</v>
      </c>
      <c r="M13" s="4">
        <v>4.4000000000000004</v>
      </c>
      <c r="N13" s="4">
        <f t="shared" ref="N13:N18" si="38">AVERAGE(L13:M13)</f>
        <v>4.2</v>
      </c>
      <c r="O13" s="4">
        <f t="shared" ref="O13:O18" si="39">SUM(10-N13)</f>
        <v>5.8</v>
      </c>
      <c r="P13" s="4">
        <f t="shared" ref="P13:P18" si="40">SUM(K13+O13)</f>
        <v>13.8</v>
      </c>
      <c r="Q13" s="4">
        <v>0</v>
      </c>
      <c r="R13" s="4">
        <f t="shared" ref="R13:R18" si="41">SUM(P13-Q13)</f>
        <v>13.8</v>
      </c>
      <c r="S13" s="4">
        <v>5</v>
      </c>
      <c r="T13" s="4">
        <v>3.6</v>
      </c>
      <c r="U13" s="4">
        <v>3.2</v>
      </c>
      <c r="V13" s="4">
        <f t="shared" ref="V13:V18" si="42">AVERAGE(T13:U13)</f>
        <v>3.4000000000000004</v>
      </c>
      <c r="W13" s="4">
        <f t="shared" ref="W13:W18" si="43">SUM(10-V13)</f>
        <v>6.6</v>
      </c>
      <c r="X13" s="4">
        <f t="shared" ref="X13:X18" si="44">SUM(S13+W13)</f>
        <v>11.6</v>
      </c>
      <c r="Y13" s="4">
        <v>0</v>
      </c>
      <c r="Z13" s="4">
        <f t="shared" ref="Z13:Z18" si="45">SUM(X13-Y13)</f>
        <v>11.6</v>
      </c>
      <c r="AA13" s="4">
        <v>7.5</v>
      </c>
      <c r="AB13" s="4">
        <v>3.3</v>
      </c>
      <c r="AC13" s="4">
        <v>3.5</v>
      </c>
      <c r="AD13" s="4">
        <f t="shared" ref="AD13:AD18" si="46">AVERAGE(AB13:AC13)</f>
        <v>3.4</v>
      </c>
      <c r="AE13" s="4">
        <f t="shared" ref="AE13:AE18" si="47">SUM(10-AD13)</f>
        <v>6.6</v>
      </c>
      <c r="AF13" s="4">
        <f t="shared" ref="AF13:AF18" si="48">SUM(AA13+AE13)</f>
        <v>14.1</v>
      </c>
      <c r="AG13" s="17">
        <v>0</v>
      </c>
      <c r="AH13" s="5">
        <f t="shared" ref="AH13:AH18" si="49">SUM(AF13-AG13)</f>
        <v>14.1</v>
      </c>
      <c r="AI13" s="5">
        <f t="shared" ref="AI13:AI18" si="50">SUM(J13+R13+Z13+AH13)</f>
        <v>56.2</v>
      </c>
    </row>
    <row r="14" spans="1:37" x14ac:dyDescent="0.35">
      <c r="A14" s="1" t="s">
        <v>35</v>
      </c>
      <c r="B14" s="2">
        <v>2012</v>
      </c>
      <c r="C14" s="4">
        <v>9</v>
      </c>
      <c r="D14" s="20">
        <v>3.7</v>
      </c>
      <c r="E14" s="4">
        <v>3.4</v>
      </c>
      <c r="F14" s="4">
        <f t="shared" si="34"/>
        <v>3.55</v>
      </c>
      <c r="G14" s="4">
        <f t="shared" si="35"/>
        <v>6.45</v>
      </c>
      <c r="H14" s="4">
        <f t="shared" si="36"/>
        <v>15.45</v>
      </c>
      <c r="I14" s="4">
        <v>0</v>
      </c>
      <c r="J14" s="4">
        <f t="shared" si="37"/>
        <v>15.45</v>
      </c>
      <c r="K14" s="4">
        <v>8</v>
      </c>
      <c r="L14" s="4">
        <v>4.7</v>
      </c>
      <c r="M14" s="4">
        <v>4.9000000000000004</v>
      </c>
      <c r="N14" s="4">
        <f t="shared" si="38"/>
        <v>4.8000000000000007</v>
      </c>
      <c r="O14" s="4">
        <f t="shared" si="39"/>
        <v>5.1999999999999993</v>
      </c>
      <c r="P14" s="4">
        <f t="shared" si="40"/>
        <v>13.2</v>
      </c>
      <c r="Q14" s="4">
        <v>0</v>
      </c>
      <c r="R14" s="4">
        <f t="shared" si="41"/>
        <v>13.2</v>
      </c>
      <c r="S14" s="4">
        <v>7.5</v>
      </c>
      <c r="T14" s="4">
        <v>3.2</v>
      </c>
      <c r="U14" s="4">
        <v>3.5</v>
      </c>
      <c r="V14" s="4">
        <f t="shared" si="42"/>
        <v>3.35</v>
      </c>
      <c r="W14" s="4">
        <f t="shared" si="43"/>
        <v>6.65</v>
      </c>
      <c r="X14" s="4">
        <f t="shared" si="44"/>
        <v>14.15</v>
      </c>
      <c r="Y14" s="4">
        <v>0</v>
      </c>
      <c r="Z14" s="4">
        <f t="shared" si="45"/>
        <v>14.15</v>
      </c>
      <c r="AA14" s="4">
        <v>8</v>
      </c>
      <c r="AB14" s="4">
        <v>2.6</v>
      </c>
      <c r="AC14" s="4">
        <v>2.9</v>
      </c>
      <c r="AD14" s="4">
        <f t="shared" si="46"/>
        <v>2.75</v>
      </c>
      <c r="AE14" s="4">
        <f t="shared" si="47"/>
        <v>7.25</v>
      </c>
      <c r="AF14" s="4">
        <f t="shared" si="48"/>
        <v>15.25</v>
      </c>
      <c r="AG14" s="17">
        <v>0.3</v>
      </c>
      <c r="AH14" s="5">
        <f t="shared" si="49"/>
        <v>14.95</v>
      </c>
      <c r="AI14" s="5">
        <f t="shared" si="50"/>
        <v>57.75</v>
      </c>
    </row>
    <row r="15" spans="1:37" x14ac:dyDescent="0.35">
      <c r="A15" s="1" t="s">
        <v>131</v>
      </c>
      <c r="B15" s="2">
        <v>2013</v>
      </c>
      <c r="C15" s="4">
        <v>7</v>
      </c>
      <c r="D15" s="20">
        <v>1.1000000000000001</v>
      </c>
      <c r="E15" s="4">
        <v>1.1000000000000001</v>
      </c>
      <c r="F15" s="4">
        <f t="shared" si="34"/>
        <v>1.1000000000000001</v>
      </c>
      <c r="G15" s="4">
        <f t="shared" si="35"/>
        <v>8.9</v>
      </c>
      <c r="H15" s="4">
        <f t="shared" si="36"/>
        <v>15.9</v>
      </c>
      <c r="I15" s="4">
        <v>0</v>
      </c>
      <c r="J15" s="4">
        <f t="shared" si="37"/>
        <v>15.9</v>
      </c>
      <c r="K15" s="4">
        <v>0</v>
      </c>
      <c r="L15" s="4">
        <v>0</v>
      </c>
      <c r="M15" s="4">
        <v>0</v>
      </c>
      <c r="N15" s="4">
        <f t="shared" si="38"/>
        <v>0</v>
      </c>
      <c r="O15" s="4">
        <v>0</v>
      </c>
      <c r="P15" s="4">
        <f t="shared" si="40"/>
        <v>0</v>
      </c>
      <c r="Q15" s="4">
        <v>0</v>
      </c>
      <c r="R15" s="4">
        <f t="shared" si="41"/>
        <v>0</v>
      </c>
      <c r="S15" s="4">
        <v>7</v>
      </c>
      <c r="T15" s="4">
        <v>2</v>
      </c>
      <c r="U15" s="4">
        <v>1.8</v>
      </c>
      <c r="V15" s="4">
        <f t="shared" si="42"/>
        <v>1.9</v>
      </c>
      <c r="W15" s="4">
        <f t="shared" si="43"/>
        <v>8.1</v>
      </c>
      <c r="X15" s="4">
        <f t="shared" si="44"/>
        <v>15.1</v>
      </c>
      <c r="Y15" s="4">
        <v>0</v>
      </c>
      <c r="Z15" s="4">
        <f t="shared" si="45"/>
        <v>15.1</v>
      </c>
      <c r="AA15" s="4">
        <v>0</v>
      </c>
      <c r="AB15" s="4">
        <v>0</v>
      </c>
      <c r="AC15" s="4">
        <v>0</v>
      </c>
      <c r="AD15" s="4">
        <f t="shared" si="46"/>
        <v>0</v>
      </c>
      <c r="AE15" s="4">
        <v>0</v>
      </c>
      <c r="AF15" s="4">
        <f t="shared" si="48"/>
        <v>0</v>
      </c>
      <c r="AG15" s="17">
        <v>0</v>
      </c>
      <c r="AH15" s="5">
        <f t="shared" si="49"/>
        <v>0</v>
      </c>
      <c r="AI15" s="5">
        <f t="shared" si="50"/>
        <v>31</v>
      </c>
    </row>
    <row r="16" spans="1:37" x14ac:dyDescent="0.35">
      <c r="A16" s="1" t="s">
        <v>132</v>
      </c>
      <c r="B16" s="2">
        <v>2011</v>
      </c>
      <c r="C16" s="4">
        <v>0</v>
      </c>
      <c r="D16" s="20">
        <v>0</v>
      </c>
      <c r="E16" s="4">
        <v>0</v>
      </c>
      <c r="F16" s="4">
        <f t="shared" si="34"/>
        <v>0</v>
      </c>
      <c r="G16" s="4">
        <v>0</v>
      </c>
      <c r="H16" s="4">
        <v>0</v>
      </c>
      <c r="I16" s="4">
        <v>0</v>
      </c>
      <c r="J16" s="4">
        <f t="shared" si="37"/>
        <v>0</v>
      </c>
      <c r="K16" s="4">
        <v>0</v>
      </c>
      <c r="L16" s="4">
        <v>0</v>
      </c>
      <c r="M16" s="4">
        <v>0</v>
      </c>
      <c r="N16" s="4">
        <f t="shared" si="38"/>
        <v>0</v>
      </c>
      <c r="O16" s="4">
        <v>0</v>
      </c>
      <c r="P16" s="4">
        <f t="shared" si="40"/>
        <v>0</v>
      </c>
      <c r="Q16" s="4">
        <v>0</v>
      </c>
      <c r="R16" s="4">
        <f t="shared" si="41"/>
        <v>0</v>
      </c>
      <c r="S16" s="4">
        <v>0</v>
      </c>
      <c r="T16" s="4">
        <v>0</v>
      </c>
      <c r="U16" s="4">
        <v>0</v>
      </c>
      <c r="V16" s="4">
        <f t="shared" si="42"/>
        <v>0</v>
      </c>
      <c r="W16" s="4">
        <v>0</v>
      </c>
      <c r="X16" s="4">
        <f t="shared" si="44"/>
        <v>0</v>
      </c>
      <c r="Y16" s="4">
        <v>0</v>
      </c>
      <c r="Z16" s="4">
        <f t="shared" si="45"/>
        <v>0</v>
      </c>
      <c r="AA16" s="4">
        <v>0</v>
      </c>
      <c r="AB16" s="4">
        <v>0</v>
      </c>
      <c r="AC16" s="4">
        <v>0</v>
      </c>
      <c r="AD16" s="4">
        <f t="shared" si="46"/>
        <v>0</v>
      </c>
      <c r="AE16" s="4">
        <v>0</v>
      </c>
      <c r="AF16" s="4">
        <f t="shared" si="48"/>
        <v>0</v>
      </c>
      <c r="AG16" s="17">
        <v>0</v>
      </c>
      <c r="AH16" s="5">
        <f t="shared" si="49"/>
        <v>0</v>
      </c>
      <c r="AI16" s="5">
        <f t="shared" si="50"/>
        <v>0</v>
      </c>
    </row>
    <row r="17" spans="1:36" x14ac:dyDescent="0.35">
      <c r="A17" s="1" t="s">
        <v>216</v>
      </c>
      <c r="B17" s="2">
        <v>2010</v>
      </c>
      <c r="C17" s="4">
        <v>9</v>
      </c>
      <c r="D17" s="20">
        <v>2.7</v>
      </c>
      <c r="E17" s="4">
        <v>3.3</v>
      </c>
      <c r="F17" s="4">
        <f t="shared" si="34"/>
        <v>3</v>
      </c>
      <c r="G17" s="4">
        <f t="shared" si="35"/>
        <v>7</v>
      </c>
      <c r="H17" s="4">
        <f t="shared" si="36"/>
        <v>16</v>
      </c>
      <c r="I17" s="4">
        <v>0</v>
      </c>
      <c r="J17" s="4">
        <f t="shared" si="37"/>
        <v>16</v>
      </c>
      <c r="K17" s="4">
        <v>6</v>
      </c>
      <c r="L17" s="4">
        <v>2.7</v>
      </c>
      <c r="M17" s="4">
        <v>2.5</v>
      </c>
      <c r="N17" s="4">
        <f t="shared" si="38"/>
        <v>2.6</v>
      </c>
      <c r="O17" s="4">
        <f t="shared" si="39"/>
        <v>7.4</v>
      </c>
      <c r="P17" s="4">
        <f t="shared" si="40"/>
        <v>13.4</v>
      </c>
      <c r="Q17" s="4">
        <v>0</v>
      </c>
      <c r="R17" s="4">
        <f t="shared" si="41"/>
        <v>13.4</v>
      </c>
      <c r="S17" s="4">
        <v>8</v>
      </c>
      <c r="T17" s="4">
        <v>5.2</v>
      </c>
      <c r="U17" s="4">
        <v>5.4</v>
      </c>
      <c r="V17" s="4">
        <f t="shared" si="42"/>
        <v>5.3000000000000007</v>
      </c>
      <c r="W17" s="4">
        <f t="shared" si="43"/>
        <v>4.6999999999999993</v>
      </c>
      <c r="X17" s="4">
        <f t="shared" si="44"/>
        <v>12.7</v>
      </c>
      <c r="Y17" s="4">
        <v>0</v>
      </c>
      <c r="Z17" s="4">
        <f t="shared" si="45"/>
        <v>12.7</v>
      </c>
      <c r="AA17" s="4">
        <v>8</v>
      </c>
      <c r="AB17" s="4">
        <v>2.7</v>
      </c>
      <c r="AC17" s="4">
        <v>2.2000000000000002</v>
      </c>
      <c r="AD17" s="4">
        <f t="shared" si="46"/>
        <v>2.4500000000000002</v>
      </c>
      <c r="AE17" s="4">
        <f t="shared" si="47"/>
        <v>7.55</v>
      </c>
      <c r="AF17" s="4">
        <f t="shared" si="48"/>
        <v>15.55</v>
      </c>
      <c r="AG17" s="17">
        <v>0</v>
      </c>
      <c r="AH17" s="5">
        <f t="shared" si="49"/>
        <v>15.55</v>
      </c>
      <c r="AI17" s="5">
        <f t="shared" si="50"/>
        <v>57.649999999999991</v>
      </c>
    </row>
    <row r="18" spans="1:36" x14ac:dyDescent="0.35">
      <c r="A18" s="1" t="s">
        <v>133</v>
      </c>
      <c r="B18" s="2">
        <v>2013</v>
      </c>
      <c r="C18" s="4">
        <v>6</v>
      </c>
      <c r="D18" s="20">
        <v>1.8</v>
      </c>
      <c r="E18" s="4">
        <v>1.8</v>
      </c>
      <c r="F18" s="4">
        <f t="shared" si="34"/>
        <v>1.8</v>
      </c>
      <c r="G18" s="4">
        <f t="shared" si="35"/>
        <v>8.1999999999999993</v>
      </c>
      <c r="H18" s="4">
        <f t="shared" si="36"/>
        <v>14.2</v>
      </c>
      <c r="I18" s="4">
        <v>0</v>
      </c>
      <c r="J18" s="4">
        <f t="shared" si="37"/>
        <v>14.2</v>
      </c>
      <c r="K18" s="4">
        <v>7</v>
      </c>
      <c r="L18" s="4">
        <v>3.3</v>
      </c>
      <c r="M18" s="4">
        <v>3.1</v>
      </c>
      <c r="N18" s="4">
        <f t="shared" si="38"/>
        <v>3.2</v>
      </c>
      <c r="O18" s="4">
        <f t="shared" si="39"/>
        <v>6.8</v>
      </c>
      <c r="P18" s="4">
        <f t="shared" si="40"/>
        <v>13.8</v>
      </c>
      <c r="Q18" s="4">
        <v>0</v>
      </c>
      <c r="R18" s="4">
        <f t="shared" si="41"/>
        <v>13.8</v>
      </c>
      <c r="S18" s="4">
        <v>7</v>
      </c>
      <c r="T18" s="4">
        <v>1.8</v>
      </c>
      <c r="U18" s="4">
        <v>1.9</v>
      </c>
      <c r="V18" s="4">
        <f t="shared" si="42"/>
        <v>1.85</v>
      </c>
      <c r="W18" s="4">
        <f t="shared" si="43"/>
        <v>8.15</v>
      </c>
      <c r="X18" s="4">
        <f t="shared" si="44"/>
        <v>15.15</v>
      </c>
      <c r="Y18" s="4">
        <v>0</v>
      </c>
      <c r="Z18" s="4">
        <f t="shared" si="45"/>
        <v>15.15</v>
      </c>
      <c r="AA18" s="4">
        <v>8</v>
      </c>
      <c r="AB18" s="4">
        <v>1.5</v>
      </c>
      <c r="AC18" s="4">
        <v>1.6</v>
      </c>
      <c r="AD18" s="4">
        <f t="shared" si="46"/>
        <v>1.55</v>
      </c>
      <c r="AE18" s="4">
        <f t="shared" si="47"/>
        <v>8.4499999999999993</v>
      </c>
      <c r="AF18" s="4">
        <f t="shared" si="48"/>
        <v>16.45</v>
      </c>
      <c r="AG18" s="17">
        <v>0</v>
      </c>
      <c r="AH18" s="5">
        <f t="shared" si="49"/>
        <v>16.45</v>
      </c>
      <c r="AI18" s="5">
        <f t="shared" si="50"/>
        <v>59.599999999999994</v>
      </c>
    </row>
    <row r="19" spans="1:36" x14ac:dyDescent="0.35">
      <c r="A19" s="1"/>
      <c r="J19" s="19">
        <f>LARGE(J13:J18,1)+LARGE(J13:J18,2)+LARGE(J13:J18,3)+LARGE(J13:J18,4)</f>
        <v>64.05</v>
      </c>
      <c r="R19" s="19">
        <f>LARGE(R13:R18,1)+LARGE(R13:R18,2)+LARGE(R13:R18,3)+LARGE(R13:R18,4)</f>
        <v>54.2</v>
      </c>
      <c r="Z19" s="19">
        <f>LARGE(Z13:Z18,1)+LARGE(Z13:Z18,2)+LARGE(Z13:Z18,3)+LARGE(Z13:Z18,4)</f>
        <v>57.099999999999994</v>
      </c>
      <c r="AH19" s="5">
        <f>LARGE(AH13:AH18,1)+LARGE(AH13:AH18,2)+LARGE(AH13:AH18,3)+LARGE(AH13:AH18,4)</f>
        <v>61.050000000000004</v>
      </c>
      <c r="AI19" s="5">
        <f>SUM(AH19)+J19+R19+Z19</f>
        <v>236.4</v>
      </c>
      <c r="AJ19" s="2">
        <v>2</v>
      </c>
    </row>
    <row r="20" spans="1:36" x14ac:dyDescent="0.35">
      <c r="A20" s="1"/>
    </row>
    <row r="21" spans="1:36" x14ac:dyDescent="0.35">
      <c r="A21" s="1" t="s">
        <v>129</v>
      </c>
      <c r="J21" s="2" t="s">
        <v>0</v>
      </c>
      <c r="R21" s="2" t="s">
        <v>1</v>
      </c>
      <c r="Z21" s="2" t="s">
        <v>2</v>
      </c>
      <c r="AH21" s="2" t="s">
        <v>3</v>
      </c>
    </row>
    <row r="22" spans="1:36" x14ac:dyDescent="0.35">
      <c r="A22" s="3" t="s">
        <v>19</v>
      </c>
      <c r="C22" s="2" t="s">
        <v>4</v>
      </c>
      <c r="D22" s="2" t="s">
        <v>5</v>
      </c>
      <c r="E22" s="2" t="s">
        <v>6</v>
      </c>
      <c r="F22" s="2" t="s">
        <v>7</v>
      </c>
      <c r="G22" s="2" t="s">
        <v>8</v>
      </c>
      <c r="I22" s="2" t="s">
        <v>9</v>
      </c>
      <c r="J22" s="2" t="s">
        <v>10</v>
      </c>
      <c r="K22" s="2" t="s">
        <v>4</v>
      </c>
      <c r="L22" s="2" t="s">
        <v>5</v>
      </c>
      <c r="M22" s="2" t="s">
        <v>6</v>
      </c>
      <c r="N22" s="2" t="s">
        <v>7</v>
      </c>
      <c r="O22" s="2" t="s">
        <v>8</v>
      </c>
      <c r="Q22" s="2" t="s">
        <v>9</v>
      </c>
      <c r="R22" s="2" t="s">
        <v>10</v>
      </c>
      <c r="S22" s="2" t="s">
        <v>4</v>
      </c>
      <c r="T22" s="2" t="s">
        <v>5</v>
      </c>
      <c r="U22" s="2" t="s">
        <v>6</v>
      </c>
      <c r="V22" s="2" t="s">
        <v>7</v>
      </c>
      <c r="W22" s="2" t="s">
        <v>8</v>
      </c>
      <c r="Y22" s="2" t="s">
        <v>9</v>
      </c>
      <c r="Z22" s="2" t="s">
        <v>10</v>
      </c>
      <c r="AA22" s="2" t="s">
        <v>4</v>
      </c>
      <c r="AB22" s="2" t="s">
        <v>5</v>
      </c>
      <c r="AC22" s="2" t="s">
        <v>6</v>
      </c>
      <c r="AD22" s="2" t="s">
        <v>7</v>
      </c>
      <c r="AE22" s="2" t="s">
        <v>8</v>
      </c>
      <c r="AG22" s="2" t="s">
        <v>9</v>
      </c>
      <c r="AH22" s="2" t="s">
        <v>10</v>
      </c>
      <c r="AI22" s="7" t="s">
        <v>13</v>
      </c>
    </row>
    <row r="23" spans="1:36" x14ac:dyDescent="0.35">
      <c r="A23" s="1" t="s">
        <v>20</v>
      </c>
      <c r="B23" s="2">
        <v>2011</v>
      </c>
      <c r="C23" s="4">
        <v>0</v>
      </c>
      <c r="D23" s="20">
        <v>0</v>
      </c>
      <c r="E23" s="4">
        <v>0</v>
      </c>
      <c r="F23" s="4">
        <f t="shared" ref="F23:F28" si="51">AVERAGE(D23:E23)</f>
        <v>0</v>
      </c>
      <c r="G23" s="4">
        <v>0</v>
      </c>
      <c r="H23" s="4">
        <v>0</v>
      </c>
      <c r="I23" s="4">
        <v>0</v>
      </c>
      <c r="J23" s="4">
        <f t="shared" ref="J23:J28" si="52">SUM(H23-I23)</f>
        <v>0</v>
      </c>
      <c r="K23" s="4">
        <v>0</v>
      </c>
      <c r="L23" s="4">
        <v>0</v>
      </c>
      <c r="M23" s="4">
        <v>0</v>
      </c>
      <c r="N23" s="4">
        <f t="shared" ref="N23:N28" si="53">AVERAGE(L23:M23)</f>
        <v>0</v>
      </c>
      <c r="O23" s="4">
        <v>0</v>
      </c>
      <c r="P23" s="4">
        <f t="shared" ref="P23:P28" si="54">SUM(K23+O23)</f>
        <v>0</v>
      </c>
      <c r="Q23" s="4">
        <v>0</v>
      </c>
      <c r="R23" s="4">
        <f t="shared" ref="R23:R28" si="55">SUM(P23-Q23)</f>
        <v>0</v>
      </c>
      <c r="S23" s="4">
        <v>0</v>
      </c>
      <c r="T23" s="4">
        <v>0</v>
      </c>
      <c r="U23" s="4">
        <v>0</v>
      </c>
      <c r="V23" s="4">
        <f t="shared" ref="V23:V28" si="56">AVERAGE(T23:U23)</f>
        <v>0</v>
      </c>
      <c r="W23" s="4">
        <v>0</v>
      </c>
      <c r="X23" s="4">
        <f t="shared" ref="X23:X28" si="57">SUM(S23+W23)</f>
        <v>0</v>
      </c>
      <c r="Y23" s="4">
        <v>0</v>
      </c>
      <c r="Z23" s="4">
        <f t="shared" ref="Z23:Z28" si="58">SUM(X23-Y23)</f>
        <v>0</v>
      </c>
      <c r="AA23" s="4">
        <v>0</v>
      </c>
      <c r="AB23" s="4">
        <v>0</v>
      </c>
      <c r="AC23" s="4">
        <v>0</v>
      </c>
      <c r="AD23" s="4">
        <f t="shared" ref="AD23:AD28" si="59">AVERAGE(AB23:AC23)</f>
        <v>0</v>
      </c>
      <c r="AE23" s="4">
        <v>0</v>
      </c>
      <c r="AF23" s="4">
        <f t="shared" ref="AF23:AF28" si="60">SUM(AA23+AE23)</f>
        <v>0</v>
      </c>
      <c r="AG23" s="17">
        <v>0</v>
      </c>
      <c r="AH23" s="5">
        <f t="shared" ref="AH23:AH28" si="61">SUM(AF23-AG23)</f>
        <v>0</v>
      </c>
      <c r="AI23" s="5">
        <f t="shared" ref="AI23:AI28" si="62">SUM(J23+R23+Z23+AH23)</f>
        <v>0</v>
      </c>
    </row>
    <row r="24" spans="1:36" x14ac:dyDescent="0.35">
      <c r="A24" s="1" t="s">
        <v>134</v>
      </c>
      <c r="B24" s="2">
        <v>2013</v>
      </c>
      <c r="C24" s="4">
        <v>7</v>
      </c>
      <c r="D24" s="20">
        <v>1.6</v>
      </c>
      <c r="E24" s="4">
        <v>1.8</v>
      </c>
      <c r="F24" s="4">
        <f t="shared" si="51"/>
        <v>1.7000000000000002</v>
      </c>
      <c r="G24" s="4">
        <f t="shared" ref="G24:G28" si="63">SUM(10-F24)</f>
        <v>8.3000000000000007</v>
      </c>
      <c r="H24" s="4">
        <f t="shared" ref="H24:H28" si="64">SUM(C24+G24)</f>
        <v>15.3</v>
      </c>
      <c r="I24" s="4">
        <v>0</v>
      </c>
      <c r="J24" s="4">
        <f t="shared" si="52"/>
        <v>15.3</v>
      </c>
      <c r="K24" s="4">
        <v>5</v>
      </c>
      <c r="L24" s="4">
        <v>1.7</v>
      </c>
      <c r="M24" s="4">
        <v>1.9</v>
      </c>
      <c r="N24" s="4">
        <f t="shared" si="53"/>
        <v>1.7999999999999998</v>
      </c>
      <c r="O24" s="4">
        <f t="shared" ref="O24:O28" si="65">SUM(10-N24)</f>
        <v>8.1999999999999993</v>
      </c>
      <c r="P24" s="4">
        <f t="shared" si="54"/>
        <v>13.2</v>
      </c>
      <c r="Q24" s="4">
        <v>0</v>
      </c>
      <c r="R24" s="4">
        <f t="shared" si="55"/>
        <v>13.2</v>
      </c>
      <c r="S24" s="4">
        <v>7</v>
      </c>
      <c r="T24" s="4">
        <v>3.1</v>
      </c>
      <c r="U24" s="4">
        <v>3.1</v>
      </c>
      <c r="V24" s="4">
        <f t="shared" si="56"/>
        <v>3.1</v>
      </c>
      <c r="W24" s="4">
        <f t="shared" ref="W24:W28" si="66">SUM(10-V24)</f>
        <v>6.9</v>
      </c>
      <c r="X24" s="4">
        <f t="shared" si="57"/>
        <v>13.9</v>
      </c>
      <c r="Y24" s="4">
        <v>0</v>
      </c>
      <c r="Z24" s="4">
        <f t="shared" si="58"/>
        <v>13.9</v>
      </c>
      <c r="AA24" s="4">
        <v>7</v>
      </c>
      <c r="AB24" s="4">
        <v>2.1</v>
      </c>
      <c r="AC24" s="4">
        <v>2</v>
      </c>
      <c r="AD24" s="4">
        <f t="shared" si="59"/>
        <v>2.0499999999999998</v>
      </c>
      <c r="AE24" s="4">
        <f t="shared" ref="AE24:AE28" si="67">SUM(10-AD24)</f>
        <v>7.95</v>
      </c>
      <c r="AF24" s="4">
        <f t="shared" si="60"/>
        <v>14.95</v>
      </c>
      <c r="AG24" s="17">
        <v>0</v>
      </c>
      <c r="AH24" s="5">
        <f t="shared" si="61"/>
        <v>14.95</v>
      </c>
      <c r="AI24" s="5">
        <f t="shared" si="62"/>
        <v>57.349999999999994</v>
      </c>
    </row>
    <row r="25" spans="1:36" x14ac:dyDescent="0.35">
      <c r="A25" s="1" t="s">
        <v>88</v>
      </c>
      <c r="B25" s="2">
        <v>2013</v>
      </c>
      <c r="C25" s="4">
        <v>7</v>
      </c>
      <c r="D25" s="20">
        <v>2.2999999999999998</v>
      </c>
      <c r="E25" s="4">
        <v>2</v>
      </c>
      <c r="F25" s="4">
        <f t="shared" si="51"/>
        <v>2.15</v>
      </c>
      <c r="G25" s="4">
        <f t="shared" si="63"/>
        <v>7.85</v>
      </c>
      <c r="H25" s="4">
        <f t="shared" si="64"/>
        <v>14.85</v>
      </c>
      <c r="I25" s="4">
        <v>0</v>
      </c>
      <c r="J25" s="4">
        <f t="shared" si="52"/>
        <v>14.85</v>
      </c>
      <c r="K25" s="4">
        <v>4.5</v>
      </c>
      <c r="L25" s="4">
        <v>2.2999999999999998</v>
      </c>
      <c r="M25" s="4">
        <v>2.2000000000000002</v>
      </c>
      <c r="N25" s="4">
        <f t="shared" si="53"/>
        <v>2.25</v>
      </c>
      <c r="O25" s="4">
        <f t="shared" si="65"/>
        <v>7.75</v>
      </c>
      <c r="P25" s="4">
        <f t="shared" si="54"/>
        <v>12.25</v>
      </c>
      <c r="Q25" s="4">
        <v>0</v>
      </c>
      <c r="R25" s="4">
        <f t="shared" si="55"/>
        <v>12.25</v>
      </c>
      <c r="S25" s="4">
        <v>7</v>
      </c>
      <c r="T25" s="4">
        <v>2.7</v>
      </c>
      <c r="U25" s="4">
        <v>2.9</v>
      </c>
      <c r="V25" s="4">
        <f t="shared" si="56"/>
        <v>2.8</v>
      </c>
      <c r="W25" s="4">
        <f t="shared" si="66"/>
        <v>7.2</v>
      </c>
      <c r="X25" s="4">
        <f t="shared" si="57"/>
        <v>14.2</v>
      </c>
      <c r="Y25" s="4">
        <v>0</v>
      </c>
      <c r="Z25" s="4">
        <f t="shared" si="58"/>
        <v>14.2</v>
      </c>
      <c r="AA25" s="4">
        <v>7.5</v>
      </c>
      <c r="AB25" s="4">
        <v>3.3</v>
      </c>
      <c r="AC25" s="4">
        <v>2.8</v>
      </c>
      <c r="AD25" s="4">
        <f t="shared" si="59"/>
        <v>3.05</v>
      </c>
      <c r="AE25" s="4">
        <f t="shared" si="67"/>
        <v>6.95</v>
      </c>
      <c r="AF25" s="4">
        <f t="shared" si="60"/>
        <v>14.45</v>
      </c>
      <c r="AG25" s="17">
        <v>0.5</v>
      </c>
      <c r="AH25" s="5">
        <f t="shared" si="61"/>
        <v>13.95</v>
      </c>
      <c r="AI25" s="5">
        <f t="shared" si="62"/>
        <v>55.25</v>
      </c>
    </row>
    <row r="26" spans="1:36" x14ac:dyDescent="0.35">
      <c r="A26" s="1" t="s">
        <v>52</v>
      </c>
      <c r="B26" s="2">
        <v>2013</v>
      </c>
      <c r="C26" s="4">
        <v>9</v>
      </c>
      <c r="D26" s="20">
        <v>3</v>
      </c>
      <c r="E26" s="4">
        <v>2.9</v>
      </c>
      <c r="F26" s="4">
        <f t="shared" si="51"/>
        <v>2.95</v>
      </c>
      <c r="G26" s="4">
        <f t="shared" si="63"/>
        <v>7.05</v>
      </c>
      <c r="H26" s="4">
        <f t="shared" si="64"/>
        <v>16.05</v>
      </c>
      <c r="I26" s="4">
        <v>0</v>
      </c>
      <c r="J26" s="4">
        <f t="shared" si="52"/>
        <v>16.05</v>
      </c>
      <c r="K26" s="4">
        <v>8</v>
      </c>
      <c r="L26" s="4">
        <v>5.7</v>
      </c>
      <c r="M26" s="4">
        <v>5.5</v>
      </c>
      <c r="N26" s="4">
        <f t="shared" si="53"/>
        <v>5.6</v>
      </c>
      <c r="O26" s="4">
        <f t="shared" si="65"/>
        <v>4.4000000000000004</v>
      </c>
      <c r="P26" s="4">
        <f t="shared" si="54"/>
        <v>12.4</v>
      </c>
      <c r="Q26" s="4">
        <v>0</v>
      </c>
      <c r="R26" s="4">
        <f t="shared" si="55"/>
        <v>12.4</v>
      </c>
      <c r="S26" s="4">
        <v>7</v>
      </c>
      <c r="T26" s="4">
        <v>4.4000000000000004</v>
      </c>
      <c r="U26" s="4">
        <v>4.5</v>
      </c>
      <c r="V26" s="4">
        <f t="shared" si="56"/>
        <v>4.45</v>
      </c>
      <c r="W26" s="4">
        <f t="shared" si="66"/>
        <v>5.55</v>
      </c>
      <c r="X26" s="4">
        <f t="shared" si="57"/>
        <v>12.55</v>
      </c>
      <c r="Y26" s="4">
        <v>0</v>
      </c>
      <c r="Z26" s="4">
        <f t="shared" si="58"/>
        <v>12.55</v>
      </c>
      <c r="AA26" s="4">
        <v>7</v>
      </c>
      <c r="AB26" s="4">
        <v>2.2999999999999998</v>
      </c>
      <c r="AC26" s="4">
        <v>2.1</v>
      </c>
      <c r="AD26" s="4">
        <f t="shared" si="59"/>
        <v>2.2000000000000002</v>
      </c>
      <c r="AE26" s="4">
        <f t="shared" si="67"/>
        <v>7.8</v>
      </c>
      <c r="AF26" s="4">
        <f t="shared" si="60"/>
        <v>14.8</v>
      </c>
      <c r="AG26" s="17">
        <v>0</v>
      </c>
      <c r="AH26" s="5">
        <f t="shared" si="61"/>
        <v>14.8</v>
      </c>
      <c r="AI26" s="5">
        <f t="shared" si="62"/>
        <v>55.8</v>
      </c>
    </row>
    <row r="27" spans="1:36" x14ac:dyDescent="0.35">
      <c r="A27" s="1" t="s">
        <v>16</v>
      </c>
      <c r="B27" s="2">
        <v>2005</v>
      </c>
      <c r="C27" s="4">
        <v>9</v>
      </c>
      <c r="D27" s="20">
        <v>3.9</v>
      </c>
      <c r="E27" s="4">
        <v>3.7</v>
      </c>
      <c r="F27" s="4">
        <f t="shared" si="51"/>
        <v>3.8</v>
      </c>
      <c r="G27" s="4">
        <f t="shared" si="63"/>
        <v>6.2</v>
      </c>
      <c r="H27" s="4">
        <f t="shared" si="64"/>
        <v>15.2</v>
      </c>
      <c r="I27" s="4">
        <v>0</v>
      </c>
      <c r="J27" s="4">
        <f t="shared" si="52"/>
        <v>15.2</v>
      </c>
      <c r="K27" s="4">
        <v>8</v>
      </c>
      <c r="L27" s="4">
        <v>3.1</v>
      </c>
      <c r="M27" s="4">
        <v>3.5</v>
      </c>
      <c r="N27" s="4">
        <f t="shared" si="53"/>
        <v>3.3</v>
      </c>
      <c r="O27" s="4">
        <f t="shared" si="65"/>
        <v>6.7</v>
      </c>
      <c r="P27" s="4">
        <f t="shared" si="54"/>
        <v>14.7</v>
      </c>
      <c r="Q27" s="4">
        <v>0</v>
      </c>
      <c r="R27" s="4">
        <f t="shared" si="55"/>
        <v>14.7</v>
      </c>
      <c r="S27" s="4">
        <v>8</v>
      </c>
      <c r="T27" s="4">
        <v>4.0999999999999996</v>
      </c>
      <c r="U27" s="4">
        <v>4.5999999999999996</v>
      </c>
      <c r="V27" s="4">
        <f t="shared" si="56"/>
        <v>4.3499999999999996</v>
      </c>
      <c r="W27" s="4">
        <f t="shared" si="66"/>
        <v>5.65</v>
      </c>
      <c r="X27" s="4">
        <f t="shared" si="57"/>
        <v>13.65</v>
      </c>
      <c r="Y27" s="4">
        <v>0</v>
      </c>
      <c r="Z27" s="4">
        <f t="shared" si="58"/>
        <v>13.65</v>
      </c>
      <c r="AA27" s="4">
        <v>7</v>
      </c>
      <c r="AB27" s="4">
        <v>2.8</v>
      </c>
      <c r="AC27" s="4">
        <v>2.8</v>
      </c>
      <c r="AD27" s="4">
        <f t="shared" si="59"/>
        <v>2.8</v>
      </c>
      <c r="AE27" s="4">
        <f t="shared" si="67"/>
        <v>7.2</v>
      </c>
      <c r="AF27" s="4">
        <f t="shared" si="60"/>
        <v>14.2</v>
      </c>
      <c r="AG27" s="17">
        <v>0.5</v>
      </c>
      <c r="AH27" s="5">
        <f t="shared" si="61"/>
        <v>13.7</v>
      </c>
      <c r="AI27" s="5">
        <f t="shared" si="62"/>
        <v>57.25</v>
      </c>
    </row>
    <row r="28" spans="1:36" x14ac:dyDescent="0.35">
      <c r="A28" s="1" t="s">
        <v>213</v>
      </c>
      <c r="B28" s="2">
        <v>2006</v>
      </c>
      <c r="C28" s="4">
        <v>9</v>
      </c>
      <c r="D28" s="20">
        <v>1</v>
      </c>
      <c r="E28" s="4">
        <v>0.9</v>
      </c>
      <c r="F28" s="4">
        <f t="shared" si="51"/>
        <v>0.95</v>
      </c>
      <c r="G28" s="4">
        <f t="shared" si="63"/>
        <v>9.0500000000000007</v>
      </c>
      <c r="H28" s="4">
        <f t="shared" si="64"/>
        <v>18.05</v>
      </c>
      <c r="I28" s="4">
        <v>0</v>
      </c>
      <c r="J28" s="4">
        <f t="shared" si="52"/>
        <v>18.05</v>
      </c>
      <c r="K28" s="4">
        <v>8</v>
      </c>
      <c r="L28" s="4">
        <v>2.9</v>
      </c>
      <c r="M28" s="4">
        <v>2.5</v>
      </c>
      <c r="N28" s="4">
        <f t="shared" si="53"/>
        <v>2.7</v>
      </c>
      <c r="O28" s="4">
        <f t="shared" si="65"/>
        <v>7.3</v>
      </c>
      <c r="P28" s="4">
        <f t="shared" si="54"/>
        <v>15.3</v>
      </c>
      <c r="Q28" s="4">
        <v>0</v>
      </c>
      <c r="R28" s="4">
        <f t="shared" si="55"/>
        <v>15.3</v>
      </c>
      <c r="S28" s="4">
        <v>7.5</v>
      </c>
      <c r="T28" s="4">
        <v>3.8</v>
      </c>
      <c r="U28" s="4">
        <v>3.8</v>
      </c>
      <c r="V28" s="4">
        <f t="shared" si="56"/>
        <v>3.8</v>
      </c>
      <c r="W28" s="4">
        <f t="shared" si="66"/>
        <v>6.2</v>
      </c>
      <c r="X28" s="4">
        <f t="shared" si="57"/>
        <v>13.7</v>
      </c>
      <c r="Y28" s="4">
        <v>0</v>
      </c>
      <c r="Z28" s="4">
        <f t="shared" si="58"/>
        <v>13.7</v>
      </c>
      <c r="AA28" s="4">
        <v>6</v>
      </c>
      <c r="AB28" s="4">
        <v>1.5</v>
      </c>
      <c r="AC28" s="4">
        <v>1.8</v>
      </c>
      <c r="AD28" s="4">
        <f t="shared" si="59"/>
        <v>1.65</v>
      </c>
      <c r="AE28" s="4">
        <f t="shared" si="67"/>
        <v>8.35</v>
      </c>
      <c r="AF28" s="4">
        <f t="shared" si="60"/>
        <v>14.35</v>
      </c>
      <c r="AG28" s="17">
        <v>0</v>
      </c>
      <c r="AH28" s="5">
        <f t="shared" si="61"/>
        <v>14.35</v>
      </c>
      <c r="AI28" s="5">
        <f t="shared" si="62"/>
        <v>61.4</v>
      </c>
    </row>
    <row r="29" spans="1:36" x14ac:dyDescent="0.35">
      <c r="A29" s="1"/>
      <c r="J29" s="19">
        <f>LARGE(J23:J28,1)+LARGE(J23:J28,2)+LARGE(J23:J28,3)+LARGE(J23:J28,4)</f>
        <v>64.600000000000009</v>
      </c>
      <c r="R29" s="19">
        <f>LARGE(R23:R28,1)+LARGE(R23:R28,2)+LARGE(R23:R28,3)+LARGE(R23:R28,4)</f>
        <v>55.6</v>
      </c>
      <c r="Z29" s="19">
        <f>LARGE(Z23:Z28,1)+LARGE(Z23:Z28,2)+LARGE(Z23:Z28,3)+LARGE(Z23:Z28,4)</f>
        <v>55.449999999999996</v>
      </c>
      <c r="AC29" s="2" t="s">
        <v>31</v>
      </c>
      <c r="AH29" s="19">
        <f>LARGE(AH23:AH28,1)+LARGE(AH23:AH28,2)+LARGE(AH23:AH28,3)+LARGE(AH23:AH28,4)</f>
        <v>58.05</v>
      </c>
      <c r="AI29" s="5">
        <f>SUM(AH29)+J29+R29+Z29</f>
        <v>233.7</v>
      </c>
      <c r="AJ29" s="2">
        <v>1</v>
      </c>
    </row>
    <row r="30" spans="1:36" x14ac:dyDescent="0.35">
      <c r="A30" s="1"/>
    </row>
    <row r="31" spans="1:36" x14ac:dyDescent="0.35">
      <c r="A31" s="1" t="s">
        <v>129</v>
      </c>
      <c r="J31" s="2" t="s">
        <v>0</v>
      </c>
      <c r="R31" s="2" t="s">
        <v>1</v>
      </c>
      <c r="Z31" s="2" t="s">
        <v>2</v>
      </c>
      <c r="AH31" s="2" t="s">
        <v>3</v>
      </c>
    </row>
    <row r="32" spans="1:36" x14ac:dyDescent="0.35">
      <c r="A32" s="3" t="s">
        <v>62</v>
      </c>
      <c r="C32" s="2" t="s">
        <v>4</v>
      </c>
      <c r="D32" s="2" t="s">
        <v>5</v>
      </c>
      <c r="E32" s="2" t="s">
        <v>6</v>
      </c>
      <c r="F32" s="2" t="s">
        <v>7</v>
      </c>
      <c r="G32" s="2" t="s">
        <v>8</v>
      </c>
      <c r="I32" s="2" t="s">
        <v>9</v>
      </c>
      <c r="J32" s="2" t="s">
        <v>10</v>
      </c>
      <c r="K32" s="2" t="s">
        <v>4</v>
      </c>
      <c r="L32" s="2" t="s">
        <v>5</v>
      </c>
      <c r="M32" s="2" t="s">
        <v>6</v>
      </c>
      <c r="N32" s="2" t="s">
        <v>7</v>
      </c>
      <c r="O32" s="2" t="s">
        <v>8</v>
      </c>
      <c r="Q32" s="2" t="s">
        <v>9</v>
      </c>
      <c r="R32" s="2" t="s">
        <v>10</v>
      </c>
      <c r="S32" s="2" t="s">
        <v>4</v>
      </c>
      <c r="T32" s="2" t="s">
        <v>5</v>
      </c>
      <c r="U32" s="2" t="s">
        <v>6</v>
      </c>
      <c r="V32" s="2" t="s">
        <v>7</v>
      </c>
      <c r="W32" s="2" t="s">
        <v>8</v>
      </c>
      <c r="Y32" s="2" t="s">
        <v>9</v>
      </c>
      <c r="Z32" s="2" t="s">
        <v>10</v>
      </c>
      <c r="AA32" s="2" t="s">
        <v>4</v>
      </c>
      <c r="AB32" s="2" t="s">
        <v>5</v>
      </c>
      <c r="AC32" s="2" t="s">
        <v>6</v>
      </c>
      <c r="AD32" s="2" t="s">
        <v>7</v>
      </c>
      <c r="AE32" s="2" t="s">
        <v>8</v>
      </c>
      <c r="AG32" s="2" t="s">
        <v>9</v>
      </c>
      <c r="AH32" s="2" t="s">
        <v>10</v>
      </c>
      <c r="AI32" s="7" t="s">
        <v>13</v>
      </c>
    </row>
    <row r="33" spans="1:36" x14ac:dyDescent="0.35">
      <c r="A33" s="1" t="s">
        <v>77</v>
      </c>
      <c r="B33" s="2">
        <v>2012</v>
      </c>
      <c r="C33" s="4">
        <v>7</v>
      </c>
      <c r="D33" s="20">
        <v>2.8</v>
      </c>
      <c r="E33" s="4">
        <v>2.4</v>
      </c>
      <c r="F33" s="4">
        <f t="shared" ref="F33:F38" si="68">AVERAGE(D33:E33)</f>
        <v>2.5999999999999996</v>
      </c>
      <c r="G33" s="4">
        <f t="shared" ref="G33:G38" si="69">SUM(10-F33)</f>
        <v>7.4</v>
      </c>
      <c r="H33" s="4">
        <f t="shared" ref="H33:H38" si="70">SUM(C33+G33)</f>
        <v>14.4</v>
      </c>
      <c r="I33" s="4">
        <v>0</v>
      </c>
      <c r="J33" s="4">
        <f t="shared" ref="J33:J38" si="71">SUM(H33-I33)</f>
        <v>14.4</v>
      </c>
      <c r="K33" s="4">
        <v>6</v>
      </c>
      <c r="L33" s="4">
        <v>3</v>
      </c>
      <c r="M33" s="4">
        <v>3.4</v>
      </c>
      <c r="N33" s="4">
        <f t="shared" ref="N33:N38" si="72">AVERAGE(L33:M33)</f>
        <v>3.2</v>
      </c>
      <c r="O33" s="4">
        <f t="shared" ref="O33:O38" si="73">SUM(10-N33)</f>
        <v>6.8</v>
      </c>
      <c r="P33" s="4">
        <f t="shared" ref="P33:P38" si="74">SUM(K33+O33)</f>
        <v>12.8</v>
      </c>
      <c r="Q33" s="4">
        <v>0</v>
      </c>
      <c r="R33" s="4">
        <f t="shared" ref="R33:R38" si="75">SUM(P33-Q33)</f>
        <v>12.8</v>
      </c>
      <c r="S33" s="4">
        <v>6</v>
      </c>
      <c r="T33" s="4">
        <v>4.2</v>
      </c>
      <c r="U33" s="4">
        <v>3.8</v>
      </c>
      <c r="V33" s="4">
        <f t="shared" ref="V33:V38" si="76">AVERAGE(T33:U33)</f>
        <v>4</v>
      </c>
      <c r="W33" s="4">
        <f t="shared" ref="W33:W38" si="77">SUM(10-V33)</f>
        <v>6</v>
      </c>
      <c r="X33" s="4">
        <f t="shared" ref="X33:X38" si="78">SUM(S33+W33)</f>
        <v>12</v>
      </c>
      <c r="Y33" s="4">
        <v>0</v>
      </c>
      <c r="Z33" s="4">
        <f t="shared" ref="Z33:Z38" si="79">SUM(X33-Y33)</f>
        <v>12</v>
      </c>
      <c r="AA33" s="4">
        <v>8</v>
      </c>
      <c r="AB33" s="4">
        <v>1.3</v>
      </c>
      <c r="AC33" s="4">
        <v>2</v>
      </c>
      <c r="AD33" s="4">
        <f t="shared" ref="AD33:AD38" si="80">AVERAGE(AB33:AC33)</f>
        <v>1.65</v>
      </c>
      <c r="AE33" s="4">
        <f t="shared" ref="AE33:AE38" si="81">SUM(10-AD33)</f>
        <v>8.35</v>
      </c>
      <c r="AF33" s="4">
        <f t="shared" ref="AF33:AF38" si="82">SUM(AA33+AE33)</f>
        <v>16.350000000000001</v>
      </c>
      <c r="AG33" s="17">
        <v>0</v>
      </c>
      <c r="AH33" s="5">
        <f t="shared" ref="AH33:AH38" si="83">SUM(AF33-AG33)</f>
        <v>16.350000000000001</v>
      </c>
      <c r="AI33" s="5">
        <f t="shared" ref="AI33:AI38" si="84">SUM(J33+R33+Z33+AH33)</f>
        <v>55.550000000000004</v>
      </c>
    </row>
    <row r="34" spans="1:36" x14ac:dyDescent="0.35">
      <c r="A34" s="1" t="s">
        <v>78</v>
      </c>
      <c r="B34" s="2">
        <v>2012</v>
      </c>
      <c r="C34" s="4">
        <v>7</v>
      </c>
      <c r="D34" s="20">
        <v>2.6</v>
      </c>
      <c r="E34" s="4">
        <v>2.9</v>
      </c>
      <c r="F34" s="4">
        <f t="shared" si="68"/>
        <v>2.75</v>
      </c>
      <c r="G34" s="4">
        <f t="shared" si="69"/>
        <v>7.25</v>
      </c>
      <c r="H34" s="4">
        <f t="shared" si="70"/>
        <v>14.25</v>
      </c>
      <c r="I34" s="4">
        <v>0</v>
      </c>
      <c r="J34" s="4">
        <f t="shared" si="71"/>
        <v>14.25</v>
      </c>
      <c r="K34" s="4">
        <v>6</v>
      </c>
      <c r="L34" s="4">
        <v>4</v>
      </c>
      <c r="M34" s="4">
        <v>4</v>
      </c>
      <c r="N34" s="4">
        <f t="shared" si="72"/>
        <v>4</v>
      </c>
      <c r="O34" s="4">
        <f t="shared" si="73"/>
        <v>6</v>
      </c>
      <c r="P34" s="4">
        <f t="shared" si="74"/>
        <v>12</v>
      </c>
      <c r="Q34" s="4">
        <v>0</v>
      </c>
      <c r="R34" s="4">
        <f t="shared" si="75"/>
        <v>12</v>
      </c>
      <c r="S34" s="4">
        <v>9</v>
      </c>
      <c r="T34" s="4">
        <v>6.6</v>
      </c>
      <c r="U34" s="4">
        <v>6.3</v>
      </c>
      <c r="V34" s="4">
        <f t="shared" si="76"/>
        <v>6.4499999999999993</v>
      </c>
      <c r="W34" s="4">
        <f t="shared" si="77"/>
        <v>3.5500000000000007</v>
      </c>
      <c r="X34" s="4">
        <f t="shared" si="78"/>
        <v>12.55</v>
      </c>
      <c r="Y34" s="4">
        <v>0</v>
      </c>
      <c r="Z34" s="4">
        <f t="shared" si="79"/>
        <v>12.55</v>
      </c>
      <c r="AA34" s="4">
        <v>7</v>
      </c>
      <c r="AB34" s="4">
        <v>3.1</v>
      </c>
      <c r="AC34" s="4">
        <v>3.9</v>
      </c>
      <c r="AD34" s="4">
        <f t="shared" si="80"/>
        <v>3.5</v>
      </c>
      <c r="AE34" s="4">
        <f t="shared" si="81"/>
        <v>6.5</v>
      </c>
      <c r="AF34" s="4">
        <f t="shared" si="82"/>
        <v>13.5</v>
      </c>
      <c r="AG34" s="17">
        <v>0</v>
      </c>
      <c r="AH34" s="5">
        <f t="shared" si="83"/>
        <v>13.5</v>
      </c>
      <c r="AI34" s="5">
        <f t="shared" si="84"/>
        <v>52.3</v>
      </c>
    </row>
    <row r="35" spans="1:36" x14ac:dyDescent="0.35">
      <c r="A35" s="1" t="s">
        <v>51</v>
      </c>
      <c r="B35" s="2">
        <v>2015</v>
      </c>
      <c r="C35" s="4">
        <v>7</v>
      </c>
      <c r="D35" s="20">
        <v>1.8</v>
      </c>
      <c r="E35" s="4">
        <v>1.9</v>
      </c>
      <c r="F35" s="4">
        <f t="shared" si="68"/>
        <v>1.85</v>
      </c>
      <c r="G35" s="4">
        <f t="shared" si="69"/>
        <v>8.15</v>
      </c>
      <c r="H35" s="4">
        <f t="shared" si="70"/>
        <v>15.15</v>
      </c>
      <c r="I35" s="4">
        <v>0</v>
      </c>
      <c r="J35" s="4">
        <f t="shared" si="71"/>
        <v>15.15</v>
      </c>
      <c r="K35" s="4">
        <v>6</v>
      </c>
      <c r="L35" s="4">
        <v>3.3</v>
      </c>
      <c r="M35" s="4">
        <v>3.3</v>
      </c>
      <c r="N35" s="4">
        <f t="shared" si="72"/>
        <v>3.3</v>
      </c>
      <c r="O35" s="4">
        <f t="shared" si="73"/>
        <v>6.7</v>
      </c>
      <c r="P35" s="4">
        <f t="shared" si="74"/>
        <v>12.7</v>
      </c>
      <c r="Q35" s="4">
        <v>0</v>
      </c>
      <c r="R35" s="4">
        <f t="shared" si="75"/>
        <v>12.7</v>
      </c>
      <c r="S35" s="4">
        <v>8</v>
      </c>
      <c r="T35" s="4">
        <v>4.3</v>
      </c>
      <c r="U35" s="4">
        <v>3.9</v>
      </c>
      <c r="V35" s="4">
        <f t="shared" si="76"/>
        <v>4.0999999999999996</v>
      </c>
      <c r="W35" s="4">
        <f t="shared" si="77"/>
        <v>5.9</v>
      </c>
      <c r="X35" s="4">
        <f t="shared" si="78"/>
        <v>13.9</v>
      </c>
      <c r="Y35" s="4">
        <v>0</v>
      </c>
      <c r="Z35" s="4">
        <f t="shared" si="79"/>
        <v>13.9</v>
      </c>
      <c r="AA35" s="4">
        <v>7.9</v>
      </c>
      <c r="AB35" s="4">
        <v>3.5</v>
      </c>
      <c r="AC35" s="4">
        <v>3</v>
      </c>
      <c r="AD35" s="4">
        <f t="shared" si="80"/>
        <v>3.25</v>
      </c>
      <c r="AE35" s="4">
        <f t="shared" si="81"/>
        <v>6.75</v>
      </c>
      <c r="AF35" s="4">
        <f t="shared" si="82"/>
        <v>14.65</v>
      </c>
      <c r="AG35" s="17">
        <v>0</v>
      </c>
      <c r="AH35" s="5">
        <f t="shared" si="83"/>
        <v>14.65</v>
      </c>
      <c r="AI35" s="5">
        <f t="shared" si="84"/>
        <v>56.4</v>
      </c>
    </row>
    <row r="36" spans="1:36" x14ac:dyDescent="0.35">
      <c r="A36" s="1" t="s">
        <v>50</v>
      </c>
      <c r="B36" s="2">
        <v>2015</v>
      </c>
      <c r="C36" s="4">
        <v>7</v>
      </c>
      <c r="D36" s="20">
        <v>2.4</v>
      </c>
      <c r="E36" s="4">
        <v>2.2000000000000002</v>
      </c>
      <c r="F36" s="4">
        <f t="shared" si="68"/>
        <v>2.2999999999999998</v>
      </c>
      <c r="G36" s="4">
        <f t="shared" si="69"/>
        <v>7.7</v>
      </c>
      <c r="H36" s="4">
        <f t="shared" si="70"/>
        <v>14.7</v>
      </c>
      <c r="I36" s="4">
        <v>0</v>
      </c>
      <c r="J36" s="4">
        <f t="shared" si="71"/>
        <v>14.7</v>
      </c>
      <c r="K36" s="4">
        <v>6</v>
      </c>
      <c r="L36" s="4">
        <v>3.3</v>
      </c>
      <c r="M36" s="4">
        <v>3.5</v>
      </c>
      <c r="N36" s="4">
        <f t="shared" si="72"/>
        <v>3.4</v>
      </c>
      <c r="O36" s="4">
        <f t="shared" si="73"/>
        <v>6.6</v>
      </c>
      <c r="P36" s="4">
        <f t="shared" si="74"/>
        <v>12.6</v>
      </c>
      <c r="Q36" s="4">
        <v>0</v>
      </c>
      <c r="R36" s="4">
        <f t="shared" si="75"/>
        <v>12.6</v>
      </c>
      <c r="S36" s="4">
        <v>7</v>
      </c>
      <c r="T36" s="4">
        <v>4.2</v>
      </c>
      <c r="U36" s="4">
        <v>4.4000000000000004</v>
      </c>
      <c r="V36" s="4">
        <f t="shared" si="76"/>
        <v>4.3000000000000007</v>
      </c>
      <c r="W36" s="4">
        <f t="shared" si="77"/>
        <v>5.6999999999999993</v>
      </c>
      <c r="X36" s="4">
        <f t="shared" si="78"/>
        <v>12.7</v>
      </c>
      <c r="Y36" s="4">
        <v>0</v>
      </c>
      <c r="Z36" s="4">
        <f t="shared" si="79"/>
        <v>12.7</v>
      </c>
      <c r="AA36" s="4">
        <v>7</v>
      </c>
      <c r="AB36" s="4">
        <v>3.3</v>
      </c>
      <c r="AC36" s="4">
        <v>2.8</v>
      </c>
      <c r="AD36" s="4">
        <f t="shared" si="80"/>
        <v>3.05</v>
      </c>
      <c r="AE36" s="4">
        <f t="shared" si="81"/>
        <v>6.95</v>
      </c>
      <c r="AF36" s="4">
        <f t="shared" si="82"/>
        <v>13.95</v>
      </c>
      <c r="AG36" s="17">
        <v>0</v>
      </c>
      <c r="AH36" s="5">
        <f t="shared" si="83"/>
        <v>13.95</v>
      </c>
      <c r="AI36" s="5">
        <f t="shared" si="84"/>
        <v>53.95</v>
      </c>
    </row>
    <row r="37" spans="1:36" x14ac:dyDescent="0.35">
      <c r="A37" s="1" t="s">
        <v>91</v>
      </c>
      <c r="B37" s="2">
        <v>2016</v>
      </c>
      <c r="C37" s="4">
        <v>6</v>
      </c>
      <c r="D37" s="20">
        <v>4.5</v>
      </c>
      <c r="E37" s="4">
        <v>4.0999999999999996</v>
      </c>
      <c r="F37" s="4">
        <f t="shared" si="68"/>
        <v>4.3</v>
      </c>
      <c r="G37" s="4">
        <f t="shared" si="69"/>
        <v>5.7</v>
      </c>
      <c r="H37" s="4">
        <f t="shared" si="70"/>
        <v>11.7</v>
      </c>
      <c r="I37" s="4">
        <v>0</v>
      </c>
      <c r="J37" s="4">
        <f t="shared" si="71"/>
        <v>11.7</v>
      </c>
      <c r="K37" s="4">
        <v>5</v>
      </c>
      <c r="L37" s="4">
        <v>2.4</v>
      </c>
      <c r="M37" s="4">
        <v>2.2000000000000002</v>
      </c>
      <c r="N37" s="4">
        <f t="shared" si="72"/>
        <v>2.2999999999999998</v>
      </c>
      <c r="O37" s="4">
        <f t="shared" si="73"/>
        <v>7.7</v>
      </c>
      <c r="P37" s="4">
        <f t="shared" si="74"/>
        <v>12.7</v>
      </c>
      <c r="Q37" s="4">
        <v>0</v>
      </c>
      <c r="R37" s="4">
        <f t="shared" si="75"/>
        <v>12.7</v>
      </c>
      <c r="S37" s="4">
        <v>7</v>
      </c>
      <c r="T37" s="4">
        <v>3.1</v>
      </c>
      <c r="U37" s="4">
        <v>3.4</v>
      </c>
      <c r="V37" s="4">
        <f t="shared" si="76"/>
        <v>3.25</v>
      </c>
      <c r="W37" s="4">
        <f t="shared" si="77"/>
        <v>6.75</v>
      </c>
      <c r="X37" s="4">
        <f t="shared" si="78"/>
        <v>13.75</v>
      </c>
      <c r="Y37" s="4">
        <v>0</v>
      </c>
      <c r="Z37" s="4">
        <f t="shared" si="79"/>
        <v>13.75</v>
      </c>
      <c r="AA37" s="4">
        <v>6.5</v>
      </c>
      <c r="AB37" s="4">
        <v>2.5</v>
      </c>
      <c r="AC37" s="4">
        <v>3.3</v>
      </c>
      <c r="AD37" s="4">
        <f t="shared" si="80"/>
        <v>2.9</v>
      </c>
      <c r="AE37" s="4">
        <f t="shared" si="81"/>
        <v>7.1</v>
      </c>
      <c r="AF37" s="4">
        <f t="shared" si="82"/>
        <v>13.6</v>
      </c>
      <c r="AG37" s="17">
        <v>0</v>
      </c>
      <c r="AH37" s="5">
        <f t="shared" si="83"/>
        <v>13.6</v>
      </c>
      <c r="AI37" s="5">
        <f t="shared" si="84"/>
        <v>51.75</v>
      </c>
    </row>
    <row r="38" spans="1:36" x14ac:dyDescent="0.35">
      <c r="A38" s="1" t="s">
        <v>63</v>
      </c>
      <c r="B38" s="2">
        <v>2011</v>
      </c>
      <c r="C38" s="4">
        <v>7</v>
      </c>
      <c r="D38" s="20">
        <v>2.6</v>
      </c>
      <c r="E38" s="4">
        <v>2.4</v>
      </c>
      <c r="F38" s="4">
        <f t="shared" si="68"/>
        <v>2.5</v>
      </c>
      <c r="G38" s="4">
        <f t="shared" si="69"/>
        <v>7.5</v>
      </c>
      <c r="H38" s="4">
        <f t="shared" si="70"/>
        <v>14.5</v>
      </c>
      <c r="I38" s="4">
        <v>0</v>
      </c>
      <c r="J38" s="4">
        <f t="shared" si="71"/>
        <v>14.5</v>
      </c>
      <c r="K38" s="4">
        <v>6</v>
      </c>
      <c r="L38" s="4">
        <v>2.5</v>
      </c>
      <c r="M38" s="4">
        <v>2.5</v>
      </c>
      <c r="N38" s="4">
        <f t="shared" si="72"/>
        <v>2.5</v>
      </c>
      <c r="O38" s="4">
        <f t="shared" si="73"/>
        <v>7.5</v>
      </c>
      <c r="P38" s="4">
        <f t="shared" si="74"/>
        <v>13.5</v>
      </c>
      <c r="Q38" s="4">
        <v>0</v>
      </c>
      <c r="R38" s="4">
        <f t="shared" si="75"/>
        <v>13.5</v>
      </c>
      <c r="S38" s="4">
        <v>8</v>
      </c>
      <c r="T38" s="4">
        <v>5.2</v>
      </c>
      <c r="U38" s="4">
        <v>5.5</v>
      </c>
      <c r="V38" s="4">
        <f t="shared" si="76"/>
        <v>5.35</v>
      </c>
      <c r="W38" s="4">
        <f t="shared" si="77"/>
        <v>4.6500000000000004</v>
      </c>
      <c r="X38" s="4">
        <f t="shared" si="78"/>
        <v>12.65</v>
      </c>
      <c r="Y38" s="4">
        <v>0</v>
      </c>
      <c r="Z38" s="4">
        <f t="shared" si="79"/>
        <v>12.65</v>
      </c>
      <c r="AA38" s="4">
        <v>6.5</v>
      </c>
      <c r="AB38" s="4">
        <v>2.4</v>
      </c>
      <c r="AC38" s="4">
        <v>1.8</v>
      </c>
      <c r="AD38" s="4">
        <f t="shared" si="80"/>
        <v>2.1</v>
      </c>
      <c r="AE38" s="4">
        <f t="shared" si="81"/>
        <v>7.9</v>
      </c>
      <c r="AF38" s="4">
        <f t="shared" si="82"/>
        <v>14.4</v>
      </c>
      <c r="AG38" s="17">
        <v>0</v>
      </c>
      <c r="AH38" s="5">
        <f t="shared" si="83"/>
        <v>14.4</v>
      </c>
      <c r="AI38" s="5">
        <f t="shared" si="84"/>
        <v>55.05</v>
      </c>
    </row>
    <row r="39" spans="1:36" x14ac:dyDescent="0.35">
      <c r="A39" s="1"/>
      <c r="J39" s="19">
        <f>LARGE(J33:J38,1)+LARGE(J33:J38,2)+LARGE(J33:J38,3)+LARGE(J33:J38,4)</f>
        <v>58.75</v>
      </c>
      <c r="K39" s="8"/>
      <c r="R39" s="19">
        <f>LARGE(R33:R38,1)+LARGE(R33:R38,2)+LARGE(R33:R38,3)+LARGE(R33:R38,4)</f>
        <v>51.7</v>
      </c>
      <c r="S39" s="8"/>
      <c r="Z39" s="19">
        <f>LARGE(Z33:Z38,1)+LARGE(Z33:Z38,2)+LARGE(Z33:Z38,3)+LARGE(Z33:Z38,4)</f>
        <v>52.999999999999993</v>
      </c>
      <c r="AA39" s="8"/>
      <c r="AG39" s="22"/>
      <c r="AH39" s="5">
        <f>LARGE(AH33:AH38,1)+LARGE(AH33:AH38,2)+LARGE(AH33:AH38,3)+LARGE(AH33:AH38,4)</f>
        <v>59.349999999999994</v>
      </c>
      <c r="AI39" s="5">
        <f>SUM(AH39)+J39+R39+Z39</f>
        <v>222.8</v>
      </c>
      <c r="AJ39" s="2">
        <v>4</v>
      </c>
    </row>
    <row r="40" spans="1:36" x14ac:dyDescent="0.35">
      <c r="A40" s="1"/>
    </row>
    <row r="41" spans="1:36" x14ac:dyDescent="0.35">
      <c r="A41" s="1" t="s">
        <v>137</v>
      </c>
      <c r="J41" s="2" t="s">
        <v>0</v>
      </c>
      <c r="R41" s="2" t="s">
        <v>1</v>
      </c>
      <c r="Z41" s="2" t="s">
        <v>2</v>
      </c>
      <c r="AH41" s="2" t="s">
        <v>3</v>
      </c>
    </row>
    <row r="42" spans="1:36" x14ac:dyDescent="0.35">
      <c r="A42" s="6" t="s">
        <v>105</v>
      </c>
      <c r="C42" s="2" t="s">
        <v>4</v>
      </c>
      <c r="D42" s="2" t="s">
        <v>5</v>
      </c>
      <c r="E42" s="2" t="s">
        <v>6</v>
      </c>
      <c r="F42" s="2" t="s">
        <v>7</v>
      </c>
      <c r="G42" s="2" t="s">
        <v>8</v>
      </c>
      <c r="I42" s="2" t="s">
        <v>9</v>
      </c>
      <c r="J42" s="2" t="s">
        <v>10</v>
      </c>
      <c r="K42" s="2" t="s">
        <v>4</v>
      </c>
      <c r="L42" s="2" t="s">
        <v>5</v>
      </c>
      <c r="M42" s="2" t="s">
        <v>6</v>
      </c>
      <c r="N42" s="2" t="s">
        <v>7</v>
      </c>
      <c r="O42" s="2" t="s">
        <v>8</v>
      </c>
      <c r="Q42" s="2" t="s">
        <v>9</v>
      </c>
      <c r="R42" s="2" t="s">
        <v>10</v>
      </c>
      <c r="S42" s="2" t="s">
        <v>4</v>
      </c>
      <c r="T42" s="2" t="s">
        <v>5</v>
      </c>
      <c r="U42" s="2" t="s">
        <v>6</v>
      </c>
      <c r="V42" s="2" t="s">
        <v>7</v>
      </c>
      <c r="W42" s="2" t="s">
        <v>8</v>
      </c>
      <c r="Y42" s="2" t="s">
        <v>9</v>
      </c>
      <c r="Z42" s="2" t="s">
        <v>10</v>
      </c>
      <c r="AA42" s="2" t="s">
        <v>4</v>
      </c>
      <c r="AB42" s="2" t="s">
        <v>5</v>
      </c>
      <c r="AC42" s="2" t="s">
        <v>6</v>
      </c>
      <c r="AD42" s="2" t="s">
        <v>7</v>
      </c>
      <c r="AE42" s="2" t="s">
        <v>8</v>
      </c>
      <c r="AG42" s="2" t="s">
        <v>9</v>
      </c>
      <c r="AH42" s="2" t="s">
        <v>10</v>
      </c>
      <c r="AI42" s="7" t="s">
        <v>13</v>
      </c>
    </row>
    <row r="43" spans="1:36" x14ac:dyDescent="0.35">
      <c r="A43" s="18" t="s">
        <v>138</v>
      </c>
      <c r="B43" s="2">
        <v>2014</v>
      </c>
      <c r="C43" s="4">
        <v>9</v>
      </c>
      <c r="D43" s="20">
        <v>3.6</v>
      </c>
      <c r="E43" s="4">
        <v>3.3</v>
      </c>
      <c r="F43" s="4">
        <f t="shared" ref="F43:F48" si="85">AVERAGE(D43:E43)</f>
        <v>3.45</v>
      </c>
      <c r="G43" s="4">
        <f t="shared" ref="G43:G47" si="86">SUM(10-F43)</f>
        <v>6.55</v>
      </c>
      <c r="H43" s="4">
        <f t="shared" ref="H43:H48" si="87">SUM(C43+G43)</f>
        <v>15.55</v>
      </c>
      <c r="I43" s="4">
        <v>0</v>
      </c>
      <c r="J43" s="4">
        <f t="shared" ref="J43:J48" si="88">SUM(H43-I43)</f>
        <v>15.55</v>
      </c>
      <c r="K43" s="4">
        <v>6</v>
      </c>
      <c r="L43" s="4">
        <v>2</v>
      </c>
      <c r="M43" s="4">
        <v>2</v>
      </c>
      <c r="N43" s="4">
        <f t="shared" ref="N43:N48" si="89">AVERAGE(L43:M43)</f>
        <v>2</v>
      </c>
      <c r="O43" s="4">
        <f t="shared" ref="O43:O47" si="90">SUM(10-N43)</f>
        <v>8</v>
      </c>
      <c r="P43" s="4">
        <f t="shared" ref="P43:P48" si="91">SUM(K43+O43)</f>
        <v>14</v>
      </c>
      <c r="Q43" s="4">
        <v>0</v>
      </c>
      <c r="R43" s="4">
        <f t="shared" ref="R43:R48" si="92">SUM(P43-Q43)</f>
        <v>14</v>
      </c>
      <c r="S43" s="4">
        <v>6</v>
      </c>
      <c r="T43" s="4">
        <v>2.5</v>
      </c>
      <c r="U43" s="4">
        <v>2.5</v>
      </c>
      <c r="V43" s="4">
        <f t="shared" ref="V43:V48" si="93">AVERAGE(T43:U43)</f>
        <v>2.5</v>
      </c>
      <c r="W43" s="4">
        <f t="shared" ref="W43:W47" si="94">SUM(10-V43)</f>
        <v>7.5</v>
      </c>
      <c r="X43" s="4">
        <f t="shared" ref="X43:X48" si="95">SUM(S43+W43)</f>
        <v>13.5</v>
      </c>
      <c r="Y43" s="4">
        <v>0</v>
      </c>
      <c r="Z43" s="4">
        <f t="shared" ref="Z43:Z48" si="96">SUM(X43-Y43)</f>
        <v>13.5</v>
      </c>
      <c r="AA43" s="4">
        <v>7.5</v>
      </c>
      <c r="AB43" s="4">
        <v>3.1</v>
      </c>
      <c r="AC43" s="4">
        <v>3.5</v>
      </c>
      <c r="AD43" s="4">
        <f t="shared" ref="AD43:AD48" si="97">AVERAGE(AB43:AC43)</f>
        <v>3.3</v>
      </c>
      <c r="AE43" s="4">
        <f t="shared" ref="AE43:AE47" si="98">SUM(10-AD43)</f>
        <v>6.7</v>
      </c>
      <c r="AF43" s="4">
        <f t="shared" ref="AF43:AF48" si="99">SUM(AA43+AE43)</f>
        <v>14.2</v>
      </c>
      <c r="AG43" s="17">
        <v>0</v>
      </c>
      <c r="AH43" s="5">
        <f t="shared" ref="AH43:AH48" si="100">SUM(AF43-AG43)</f>
        <v>14.2</v>
      </c>
      <c r="AI43" s="5">
        <f t="shared" ref="AI43:AI48" si="101">SUM(J43+R43+Z43+AH43)</f>
        <v>57.25</v>
      </c>
    </row>
    <row r="44" spans="1:36" x14ac:dyDescent="0.35">
      <c r="A44" s="18" t="s">
        <v>81</v>
      </c>
      <c r="B44" s="2">
        <v>2014</v>
      </c>
      <c r="C44" s="4">
        <v>6</v>
      </c>
      <c r="D44" s="20">
        <v>1.7</v>
      </c>
      <c r="E44" s="4">
        <v>1.6</v>
      </c>
      <c r="F44" s="4">
        <f t="shared" si="85"/>
        <v>1.65</v>
      </c>
      <c r="G44" s="4">
        <f t="shared" si="86"/>
        <v>8.35</v>
      </c>
      <c r="H44" s="4">
        <f t="shared" si="87"/>
        <v>14.35</v>
      </c>
      <c r="I44" s="4">
        <v>0</v>
      </c>
      <c r="J44" s="4">
        <f t="shared" si="88"/>
        <v>14.35</v>
      </c>
      <c r="K44" s="4">
        <v>8</v>
      </c>
      <c r="L44" s="4">
        <v>3.4</v>
      </c>
      <c r="M44" s="4">
        <v>3</v>
      </c>
      <c r="N44" s="4">
        <f t="shared" si="89"/>
        <v>3.2</v>
      </c>
      <c r="O44" s="4">
        <f t="shared" si="90"/>
        <v>6.8</v>
      </c>
      <c r="P44" s="4">
        <f t="shared" si="91"/>
        <v>14.8</v>
      </c>
      <c r="Q44" s="4">
        <v>0</v>
      </c>
      <c r="R44" s="4">
        <f t="shared" si="92"/>
        <v>14.8</v>
      </c>
      <c r="S44" s="4">
        <v>7</v>
      </c>
      <c r="T44" s="4">
        <v>2.7</v>
      </c>
      <c r="U44" s="4">
        <v>2.8</v>
      </c>
      <c r="V44" s="4">
        <f t="shared" si="93"/>
        <v>2.75</v>
      </c>
      <c r="W44" s="4">
        <f t="shared" si="94"/>
        <v>7.25</v>
      </c>
      <c r="X44" s="4">
        <f t="shared" si="95"/>
        <v>14.25</v>
      </c>
      <c r="Y44" s="4">
        <v>0</v>
      </c>
      <c r="Z44" s="4">
        <f t="shared" si="96"/>
        <v>14.25</v>
      </c>
      <c r="AA44" s="4">
        <v>7</v>
      </c>
      <c r="AB44" s="4">
        <v>2.1</v>
      </c>
      <c r="AC44" s="4">
        <v>3</v>
      </c>
      <c r="AD44" s="4">
        <f t="shared" si="97"/>
        <v>2.5499999999999998</v>
      </c>
      <c r="AE44" s="4">
        <f t="shared" si="98"/>
        <v>7.45</v>
      </c>
      <c r="AF44" s="4">
        <f t="shared" si="99"/>
        <v>14.45</v>
      </c>
      <c r="AG44" s="17">
        <v>0</v>
      </c>
      <c r="AH44" s="5">
        <f t="shared" si="100"/>
        <v>14.45</v>
      </c>
      <c r="AI44" s="5">
        <f t="shared" si="101"/>
        <v>57.849999999999994</v>
      </c>
    </row>
    <row r="45" spans="1:36" x14ac:dyDescent="0.35">
      <c r="A45" s="18" t="s">
        <v>82</v>
      </c>
      <c r="B45" s="2">
        <v>2014</v>
      </c>
      <c r="C45" s="4">
        <v>0</v>
      </c>
      <c r="D45" s="20">
        <v>0</v>
      </c>
      <c r="E45" s="4">
        <v>0</v>
      </c>
      <c r="F45" s="4">
        <f t="shared" si="85"/>
        <v>0</v>
      </c>
      <c r="G45" s="4">
        <v>0</v>
      </c>
      <c r="H45" s="4">
        <f t="shared" si="87"/>
        <v>0</v>
      </c>
      <c r="I45" s="4">
        <v>0</v>
      </c>
      <c r="J45" s="4">
        <f t="shared" si="88"/>
        <v>0</v>
      </c>
      <c r="K45" s="4">
        <v>0</v>
      </c>
      <c r="L45" s="4">
        <v>0</v>
      </c>
      <c r="M45" s="4">
        <v>0</v>
      </c>
      <c r="N45" s="4">
        <f t="shared" si="89"/>
        <v>0</v>
      </c>
      <c r="O45" s="4">
        <v>0</v>
      </c>
      <c r="P45" s="4">
        <f t="shared" si="91"/>
        <v>0</v>
      </c>
      <c r="Q45" s="4">
        <v>0</v>
      </c>
      <c r="R45" s="4">
        <f t="shared" si="92"/>
        <v>0</v>
      </c>
      <c r="S45" s="4">
        <v>0</v>
      </c>
      <c r="T45" s="4">
        <v>0</v>
      </c>
      <c r="U45" s="4">
        <v>0</v>
      </c>
      <c r="V45" s="4">
        <f t="shared" si="93"/>
        <v>0</v>
      </c>
      <c r="W45" s="4">
        <v>0</v>
      </c>
      <c r="X45" s="4">
        <f t="shared" si="95"/>
        <v>0</v>
      </c>
      <c r="Y45" s="4">
        <v>0</v>
      </c>
      <c r="Z45" s="4">
        <f t="shared" si="96"/>
        <v>0</v>
      </c>
      <c r="AA45" s="4">
        <v>0</v>
      </c>
      <c r="AB45" s="4">
        <v>0</v>
      </c>
      <c r="AC45" s="4">
        <v>0</v>
      </c>
      <c r="AD45" s="4">
        <f t="shared" si="97"/>
        <v>0</v>
      </c>
      <c r="AE45" s="4">
        <v>0</v>
      </c>
      <c r="AF45" s="4">
        <f t="shared" si="99"/>
        <v>0</v>
      </c>
      <c r="AG45" s="17">
        <v>0</v>
      </c>
      <c r="AH45" s="5">
        <f t="shared" si="100"/>
        <v>0</v>
      </c>
      <c r="AI45" s="5">
        <f t="shared" si="101"/>
        <v>0</v>
      </c>
    </row>
    <row r="46" spans="1:36" x14ac:dyDescent="0.35">
      <c r="A46" s="18" t="s">
        <v>89</v>
      </c>
      <c r="B46" s="2">
        <v>2014</v>
      </c>
      <c r="C46" s="4">
        <v>7</v>
      </c>
      <c r="D46" s="20">
        <v>2.2999999999999998</v>
      </c>
      <c r="E46" s="4">
        <v>2.1</v>
      </c>
      <c r="F46" s="4">
        <f t="shared" si="85"/>
        <v>2.2000000000000002</v>
      </c>
      <c r="G46" s="4">
        <f t="shared" si="86"/>
        <v>7.8</v>
      </c>
      <c r="H46" s="4">
        <f t="shared" si="87"/>
        <v>14.8</v>
      </c>
      <c r="I46" s="4">
        <v>0</v>
      </c>
      <c r="J46" s="4">
        <f t="shared" si="88"/>
        <v>14.8</v>
      </c>
      <c r="K46" s="4">
        <v>7</v>
      </c>
      <c r="L46" s="4">
        <v>3.8</v>
      </c>
      <c r="M46" s="4">
        <v>3.6</v>
      </c>
      <c r="N46" s="4">
        <f t="shared" si="89"/>
        <v>3.7</v>
      </c>
      <c r="O46" s="4">
        <f t="shared" si="90"/>
        <v>6.3</v>
      </c>
      <c r="P46" s="4">
        <f t="shared" si="91"/>
        <v>13.3</v>
      </c>
      <c r="Q46" s="4">
        <v>0</v>
      </c>
      <c r="R46" s="4">
        <f t="shared" si="92"/>
        <v>13.3</v>
      </c>
      <c r="S46" s="4">
        <v>7</v>
      </c>
      <c r="T46" s="4">
        <v>2.9</v>
      </c>
      <c r="U46" s="4">
        <v>3.1</v>
      </c>
      <c r="V46" s="4">
        <f t="shared" si="93"/>
        <v>3</v>
      </c>
      <c r="W46" s="4">
        <f t="shared" si="94"/>
        <v>7</v>
      </c>
      <c r="X46" s="4">
        <f t="shared" si="95"/>
        <v>14</v>
      </c>
      <c r="Y46" s="4">
        <v>0</v>
      </c>
      <c r="Z46" s="4">
        <f t="shared" si="96"/>
        <v>14</v>
      </c>
      <c r="AA46" s="4">
        <v>8</v>
      </c>
      <c r="AB46" s="4">
        <v>2.5</v>
      </c>
      <c r="AC46" s="4">
        <v>2.9</v>
      </c>
      <c r="AD46" s="4">
        <f t="shared" si="97"/>
        <v>2.7</v>
      </c>
      <c r="AE46" s="4">
        <f t="shared" si="98"/>
        <v>7.3</v>
      </c>
      <c r="AF46" s="4">
        <f t="shared" si="99"/>
        <v>15.3</v>
      </c>
      <c r="AG46" s="17">
        <v>0</v>
      </c>
      <c r="AH46" s="5">
        <f t="shared" si="100"/>
        <v>15.3</v>
      </c>
      <c r="AI46" s="5">
        <f t="shared" si="101"/>
        <v>57.400000000000006</v>
      </c>
    </row>
    <row r="47" spans="1:36" x14ac:dyDescent="0.35">
      <c r="A47" s="18" t="s">
        <v>90</v>
      </c>
      <c r="B47" s="2">
        <v>2014</v>
      </c>
      <c r="C47" s="4">
        <v>7</v>
      </c>
      <c r="D47" s="20">
        <v>0.8</v>
      </c>
      <c r="E47" s="4">
        <v>1.1000000000000001</v>
      </c>
      <c r="F47" s="4">
        <f t="shared" si="85"/>
        <v>0.95000000000000007</v>
      </c>
      <c r="G47" s="4">
        <f t="shared" si="86"/>
        <v>9.0500000000000007</v>
      </c>
      <c r="H47" s="4">
        <f t="shared" si="87"/>
        <v>16.05</v>
      </c>
      <c r="I47" s="4">
        <v>0</v>
      </c>
      <c r="J47" s="4">
        <f t="shared" si="88"/>
        <v>16.05</v>
      </c>
      <c r="K47" s="4">
        <v>7</v>
      </c>
      <c r="L47" s="4">
        <v>2.6</v>
      </c>
      <c r="M47" s="4">
        <v>3</v>
      </c>
      <c r="N47" s="4">
        <f t="shared" si="89"/>
        <v>2.8</v>
      </c>
      <c r="O47" s="4">
        <f t="shared" si="90"/>
        <v>7.2</v>
      </c>
      <c r="P47" s="4">
        <f t="shared" si="91"/>
        <v>14.2</v>
      </c>
      <c r="Q47" s="4">
        <v>0</v>
      </c>
      <c r="R47" s="4">
        <f t="shared" si="92"/>
        <v>14.2</v>
      </c>
      <c r="S47" s="4">
        <v>6.5</v>
      </c>
      <c r="T47" s="4">
        <v>2.2000000000000002</v>
      </c>
      <c r="U47" s="4">
        <v>2.2000000000000002</v>
      </c>
      <c r="V47" s="4">
        <f t="shared" si="93"/>
        <v>2.2000000000000002</v>
      </c>
      <c r="W47" s="4">
        <f t="shared" si="94"/>
        <v>7.8</v>
      </c>
      <c r="X47" s="4">
        <f t="shared" si="95"/>
        <v>14.3</v>
      </c>
      <c r="Y47" s="4">
        <v>0</v>
      </c>
      <c r="Z47" s="4">
        <f t="shared" si="96"/>
        <v>14.3</v>
      </c>
      <c r="AA47" s="4">
        <v>9</v>
      </c>
      <c r="AB47" s="4">
        <v>2.2999999999999998</v>
      </c>
      <c r="AC47" s="4">
        <v>2.7</v>
      </c>
      <c r="AD47" s="4">
        <f t="shared" si="97"/>
        <v>2.5</v>
      </c>
      <c r="AE47" s="4">
        <f t="shared" si="98"/>
        <v>7.5</v>
      </c>
      <c r="AF47" s="4">
        <f t="shared" si="99"/>
        <v>16.5</v>
      </c>
      <c r="AG47" s="17">
        <v>0</v>
      </c>
      <c r="AH47" s="5">
        <f t="shared" si="100"/>
        <v>16.5</v>
      </c>
      <c r="AI47" s="5">
        <f t="shared" si="101"/>
        <v>61.05</v>
      </c>
    </row>
    <row r="48" spans="1:36" x14ac:dyDescent="0.35">
      <c r="A48" s="18" t="s">
        <v>139</v>
      </c>
      <c r="B48" s="2">
        <v>2015</v>
      </c>
      <c r="C48" s="4">
        <v>0</v>
      </c>
      <c r="D48" s="20">
        <v>0</v>
      </c>
      <c r="E48" s="4">
        <v>0</v>
      </c>
      <c r="F48" s="4">
        <f t="shared" si="85"/>
        <v>0</v>
      </c>
      <c r="G48" s="4">
        <v>0</v>
      </c>
      <c r="H48" s="4">
        <f t="shared" si="87"/>
        <v>0</v>
      </c>
      <c r="I48" s="4">
        <v>0</v>
      </c>
      <c r="J48" s="4">
        <f t="shared" si="88"/>
        <v>0</v>
      </c>
      <c r="K48" s="4">
        <v>0</v>
      </c>
      <c r="L48" s="4">
        <v>0</v>
      </c>
      <c r="M48" s="4">
        <v>0</v>
      </c>
      <c r="N48" s="4">
        <f t="shared" si="89"/>
        <v>0</v>
      </c>
      <c r="O48" s="4">
        <v>0</v>
      </c>
      <c r="P48" s="4">
        <f t="shared" si="91"/>
        <v>0</v>
      </c>
      <c r="Q48" s="4">
        <v>0</v>
      </c>
      <c r="R48" s="4">
        <f t="shared" si="92"/>
        <v>0</v>
      </c>
      <c r="S48" s="4">
        <v>0</v>
      </c>
      <c r="T48" s="4">
        <v>0</v>
      </c>
      <c r="U48" s="4">
        <v>0</v>
      </c>
      <c r="V48" s="4">
        <f t="shared" si="93"/>
        <v>0</v>
      </c>
      <c r="W48" s="4">
        <v>0</v>
      </c>
      <c r="X48" s="4">
        <f t="shared" si="95"/>
        <v>0</v>
      </c>
      <c r="Y48" s="4">
        <v>0</v>
      </c>
      <c r="Z48" s="4">
        <f t="shared" si="96"/>
        <v>0</v>
      </c>
      <c r="AA48" s="4">
        <v>0</v>
      </c>
      <c r="AB48" s="4">
        <v>0</v>
      </c>
      <c r="AC48" s="4">
        <v>0</v>
      </c>
      <c r="AD48" s="4">
        <f t="shared" si="97"/>
        <v>0</v>
      </c>
      <c r="AE48" s="4">
        <v>0</v>
      </c>
      <c r="AF48" s="4">
        <f t="shared" si="99"/>
        <v>0</v>
      </c>
      <c r="AG48" s="17">
        <v>0</v>
      </c>
      <c r="AH48" s="5">
        <f t="shared" si="100"/>
        <v>0</v>
      </c>
      <c r="AI48" s="5">
        <f t="shared" si="101"/>
        <v>0</v>
      </c>
    </row>
    <row r="49" spans="1:36" x14ac:dyDescent="0.35">
      <c r="J49" s="19">
        <f>LARGE(J43:J48,1)+LARGE(J43:J48,2)+LARGE(J43:J48,3)+LARGE(J43:J48,4)</f>
        <v>60.750000000000007</v>
      </c>
      <c r="R49" s="19">
        <f>LARGE(R43:R48,1)+LARGE(R43:R48,2)+LARGE(R43:R48,3)+LARGE(R43:R48,4)</f>
        <v>56.3</v>
      </c>
      <c r="Z49" s="19">
        <f>LARGE(Z43:Z48,1)+LARGE(Z43:Z48,2)+LARGE(Z43:Z48,3)+LARGE(Z43:Z48,4)</f>
        <v>56.05</v>
      </c>
      <c r="AH49" s="5">
        <f>LARGE(AH43:AH48,1)+LARGE(AH43:AH48,2)+LARGE(AH43:AH48,3)+LARGE(AH43:AH48,4)</f>
        <v>60.45</v>
      </c>
      <c r="AI49" s="5">
        <f>SUM(AH49)+J49+R49+Z49</f>
        <v>233.55</v>
      </c>
      <c r="AJ49" s="2">
        <v>2</v>
      </c>
    </row>
    <row r="50" spans="1:36" x14ac:dyDescent="0.35">
      <c r="A50" s="1"/>
    </row>
    <row r="51" spans="1:36" x14ac:dyDescent="0.35">
      <c r="A51" s="1" t="s">
        <v>137</v>
      </c>
      <c r="J51" s="2" t="s">
        <v>0</v>
      </c>
      <c r="R51" s="2" t="s">
        <v>1</v>
      </c>
      <c r="Z51" s="2" t="s">
        <v>2</v>
      </c>
      <c r="AH51" s="2" t="s">
        <v>3</v>
      </c>
    </row>
    <row r="52" spans="1:36" x14ac:dyDescent="0.35">
      <c r="A52" s="3" t="s">
        <v>136</v>
      </c>
      <c r="C52" s="2" t="s">
        <v>4</v>
      </c>
      <c r="D52" s="2" t="s">
        <v>5</v>
      </c>
      <c r="E52" s="2" t="s">
        <v>6</v>
      </c>
      <c r="F52" s="2" t="s">
        <v>7</v>
      </c>
      <c r="G52" s="2" t="s">
        <v>8</v>
      </c>
      <c r="I52" s="2" t="s">
        <v>9</v>
      </c>
      <c r="J52" s="2" t="s">
        <v>10</v>
      </c>
      <c r="K52" s="2" t="s">
        <v>4</v>
      </c>
      <c r="L52" s="2" t="s">
        <v>5</v>
      </c>
      <c r="M52" s="2" t="s">
        <v>6</v>
      </c>
      <c r="N52" s="2" t="s">
        <v>7</v>
      </c>
      <c r="O52" s="2" t="s">
        <v>8</v>
      </c>
      <c r="Q52" s="2" t="s">
        <v>9</v>
      </c>
      <c r="R52" s="2" t="s">
        <v>10</v>
      </c>
      <c r="S52" s="2" t="s">
        <v>4</v>
      </c>
      <c r="T52" s="2" t="s">
        <v>5</v>
      </c>
      <c r="U52" s="2" t="s">
        <v>6</v>
      </c>
      <c r="V52" s="2" t="s">
        <v>7</v>
      </c>
      <c r="W52" s="2" t="s">
        <v>8</v>
      </c>
      <c r="Y52" s="2" t="s">
        <v>9</v>
      </c>
      <c r="Z52" s="2" t="s">
        <v>10</v>
      </c>
      <c r="AA52" s="2" t="s">
        <v>4</v>
      </c>
      <c r="AB52" s="2" t="s">
        <v>5</v>
      </c>
      <c r="AC52" s="2" t="s">
        <v>6</v>
      </c>
      <c r="AD52" s="2" t="s">
        <v>7</v>
      </c>
      <c r="AE52" s="2" t="s">
        <v>8</v>
      </c>
      <c r="AG52" s="2" t="s">
        <v>9</v>
      </c>
      <c r="AH52" s="2" t="s">
        <v>10</v>
      </c>
      <c r="AI52" s="7" t="s">
        <v>13</v>
      </c>
    </row>
    <row r="53" spans="1:36" x14ac:dyDescent="0.35">
      <c r="A53" s="1" t="s">
        <v>217</v>
      </c>
      <c r="B53" s="2">
        <v>2015</v>
      </c>
      <c r="C53" s="4">
        <v>6</v>
      </c>
      <c r="D53" s="20">
        <v>2.5</v>
      </c>
      <c r="E53" s="4">
        <v>2.8</v>
      </c>
      <c r="F53" s="4">
        <f t="shared" ref="F53:F58" si="102">AVERAGE(D53:E53)</f>
        <v>2.65</v>
      </c>
      <c r="G53" s="4">
        <f t="shared" ref="G53:G58" si="103">SUM(10-F53)</f>
        <v>7.35</v>
      </c>
      <c r="H53" s="4">
        <f t="shared" ref="H53:H58" si="104">SUM(C53+G53)</f>
        <v>13.35</v>
      </c>
      <c r="I53" s="4">
        <v>0</v>
      </c>
      <c r="J53" s="4">
        <f t="shared" ref="J53:J58" si="105">SUM(H53-I53)</f>
        <v>13.35</v>
      </c>
      <c r="K53" s="4">
        <v>6</v>
      </c>
      <c r="L53" s="4">
        <v>2.6</v>
      </c>
      <c r="M53" s="4">
        <v>2.8</v>
      </c>
      <c r="N53" s="4">
        <f t="shared" ref="N53:N58" si="106">AVERAGE(L53:M53)</f>
        <v>2.7</v>
      </c>
      <c r="O53" s="4">
        <f t="shared" ref="O53:O58" si="107">SUM(10-N53)</f>
        <v>7.3</v>
      </c>
      <c r="P53" s="4">
        <f t="shared" ref="P53:P58" si="108">SUM(K53+O53)</f>
        <v>13.3</v>
      </c>
      <c r="Q53" s="4">
        <v>0</v>
      </c>
      <c r="R53" s="4">
        <f t="shared" ref="R53:R58" si="109">SUM(P53-Q53)</f>
        <v>13.3</v>
      </c>
      <c r="S53" s="4">
        <v>6</v>
      </c>
      <c r="T53" s="4">
        <v>2.6</v>
      </c>
      <c r="U53" s="4">
        <v>2.6</v>
      </c>
      <c r="V53" s="4">
        <f t="shared" ref="V53:V58" si="110">AVERAGE(T53:U53)</f>
        <v>2.6</v>
      </c>
      <c r="W53" s="4">
        <f t="shared" ref="W53:W58" si="111">SUM(10-V53)</f>
        <v>7.4</v>
      </c>
      <c r="X53" s="4">
        <f t="shared" ref="X53:X58" si="112">SUM(S53+W53)</f>
        <v>13.4</v>
      </c>
      <c r="Y53" s="4">
        <v>0</v>
      </c>
      <c r="Z53" s="4">
        <f t="shared" ref="Z53:Z58" si="113">SUM(X53-Y53)</f>
        <v>13.4</v>
      </c>
      <c r="AA53" s="4">
        <v>7</v>
      </c>
      <c r="AB53" s="4">
        <v>3.7</v>
      </c>
      <c r="AC53" s="4">
        <v>3.1</v>
      </c>
      <c r="AD53" s="4">
        <f t="shared" ref="AD53:AD58" si="114">AVERAGE(AB53:AC53)</f>
        <v>3.4000000000000004</v>
      </c>
      <c r="AE53" s="4">
        <f t="shared" ref="AE53:AE58" si="115">SUM(10-AD53)</f>
        <v>6.6</v>
      </c>
      <c r="AF53" s="4">
        <f t="shared" ref="AF53:AF58" si="116">SUM(AA53+AE53)</f>
        <v>13.6</v>
      </c>
      <c r="AG53" s="17">
        <v>0</v>
      </c>
      <c r="AH53" s="5">
        <f t="shared" ref="AH53:AH58" si="117">SUM(AF53-AG53)</f>
        <v>13.6</v>
      </c>
      <c r="AI53" s="5">
        <f t="shared" ref="AI53:AI58" si="118">SUM(J53+R53+Z53+AH53)</f>
        <v>53.65</v>
      </c>
    </row>
    <row r="54" spans="1:36" x14ac:dyDescent="0.35">
      <c r="A54" s="2" t="s">
        <v>140</v>
      </c>
      <c r="B54" s="2">
        <v>2015</v>
      </c>
      <c r="C54" s="4">
        <v>6</v>
      </c>
      <c r="D54" s="20">
        <v>3.3</v>
      </c>
      <c r="E54" s="4">
        <v>3.6</v>
      </c>
      <c r="F54" s="4">
        <f t="shared" si="102"/>
        <v>3.45</v>
      </c>
      <c r="G54" s="4">
        <f t="shared" si="103"/>
        <v>6.55</v>
      </c>
      <c r="H54" s="4">
        <f t="shared" si="104"/>
        <v>12.55</v>
      </c>
      <c r="I54" s="4">
        <v>0</v>
      </c>
      <c r="J54" s="4">
        <f t="shared" si="105"/>
        <v>12.55</v>
      </c>
      <c r="K54" s="4">
        <v>6</v>
      </c>
      <c r="L54" s="4">
        <v>3.2</v>
      </c>
      <c r="M54" s="4">
        <v>3</v>
      </c>
      <c r="N54" s="4">
        <f t="shared" si="106"/>
        <v>3.1</v>
      </c>
      <c r="O54" s="4">
        <f t="shared" si="107"/>
        <v>6.9</v>
      </c>
      <c r="P54" s="4">
        <f t="shared" si="108"/>
        <v>12.9</v>
      </c>
      <c r="Q54" s="4">
        <v>0</v>
      </c>
      <c r="R54" s="4">
        <f t="shared" si="109"/>
        <v>12.9</v>
      </c>
      <c r="S54" s="4">
        <v>7</v>
      </c>
      <c r="T54" s="4">
        <v>3.5</v>
      </c>
      <c r="U54" s="4">
        <v>3.8</v>
      </c>
      <c r="V54" s="4">
        <f t="shared" si="110"/>
        <v>3.65</v>
      </c>
      <c r="W54" s="4">
        <f t="shared" si="111"/>
        <v>6.35</v>
      </c>
      <c r="X54" s="4">
        <f t="shared" si="112"/>
        <v>13.35</v>
      </c>
      <c r="Y54" s="4">
        <v>0</v>
      </c>
      <c r="Z54" s="4">
        <f t="shared" si="113"/>
        <v>13.35</v>
      </c>
      <c r="AA54" s="4">
        <v>7</v>
      </c>
      <c r="AB54" s="4">
        <v>2.8</v>
      </c>
      <c r="AC54" s="4">
        <v>2.9</v>
      </c>
      <c r="AD54" s="4">
        <f t="shared" si="114"/>
        <v>2.8499999999999996</v>
      </c>
      <c r="AE54" s="4">
        <f t="shared" si="115"/>
        <v>7.15</v>
      </c>
      <c r="AF54" s="4">
        <f t="shared" si="116"/>
        <v>14.15</v>
      </c>
      <c r="AG54" s="17">
        <v>0</v>
      </c>
      <c r="AH54" s="5">
        <f t="shared" si="117"/>
        <v>14.15</v>
      </c>
      <c r="AI54" s="5">
        <f t="shared" si="118"/>
        <v>52.95</v>
      </c>
    </row>
    <row r="55" spans="1:36" x14ac:dyDescent="0.35">
      <c r="A55" s="1" t="s">
        <v>141</v>
      </c>
      <c r="B55" s="2">
        <v>2017</v>
      </c>
      <c r="C55" s="4">
        <v>5</v>
      </c>
      <c r="D55" s="20">
        <v>2.4</v>
      </c>
      <c r="E55" s="4">
        <v>2.7</v>
      </c>
      <c r="F55" s="4">
        <f t="shared" si="102"/>
        <v>2.5499999999999998</v>
      </c>
      <c r="G55" s="4">
        <f t="shared" si="103"/>
        <v>7.45</v>
      </c>
      <c r="H55" s="4">
        <f t="shared" si="104"/>
        <v>12.45</v>
      </c>
      <c r="I55" s="4">
        <v>0</v>
      </c>
      <c r="J55" s="4">
        <f t="shared" si="105"/>
        <v>12.45</v>
      </c>
      <c r="K55" s="4">
        <v>5</v>
      </c>
      <c r="L55" s="4">
        <v>1.4</v>
      </c>
      <c r="M55" s="4">
        <v>1.8</v>
      </c>
      <c r="N55" s="4">
        <f t="shared" si="106"/>
        <v>1.6</v>
      </c>
      <c r="O55" s="4">
        <f t="shared" si="107"/>
        <v>8.4</v>
      </c>
      <c r="P55" s="4">
        <f t="shared" si="108"/>
        <v>13.4</v>
      </c>
      <c r="Q55" s="4">
        <v>0</v>
      </c>
      <c r="R55" s="4">
        <f t="shared" si="109"/>
        <v>13.4</v>
      </c>
      <c r="S55" s="4">
        <v>5</v>
      </c>
      <c r="T55" s="4">
        <v>3.7</v>
      </c>
      <c r="U55" s="4">
        <v>3.4</v>
      </c>
      <c r="V55" s="4">
        <f t="shared" si="110"/>
        <v>3.55</v>
      </c>
      <c r="W55" s="4">
        <f t="shared" si="111"/>
        <v>6.45</v>
      </c>
      <c r="X55" s="4">
        <f t="shared" si="112"/>
        <v>11.45</v>
      </c>
      <c r="Y55" s="4">
        <v>0</v>
      </c>
      <c r="Z55" s="4">
        <f t="shared" si="113"/>
        <v>11.45</v>
      </c>
      <c r="AA55" s="4">
        <v>5</v>
      </c>
      <c r="AB55" s="4">
        <v>2.2999999999999998</v>
      </c>
      <c r="AC55" s="4">
        <v>2.6</v>
      </c>
      <c r="AD55" s="4">
        <f t="shared" si="114"/>
        <v>2.4500000000000002</v>
      </c>
      <c r="AE55" s="4">
        <f t="shared" si="115"/>
        <v>7.55</v>
      </c>
      <c r="AF55" s="4">
        <f t="shared" si="116"/>
        <v>12.55</v>
      </c>
      <c r="AG55" s="17">
        <v>0</v>
      </c>
      <c r="AH55" s="5">
        <f t="shared" si="117"/>
        <v>12.55</v>
      </c>
      <c r="AI55" s="5">
        <f t="shared" si="118"/>
        <v>49.849999999999994</v>
      </c>
    </row>
    <row r="56" spans="1:36" x14ac:dyDescent="0.35">
      <c r="A56" s="1" t="s">
        <v>223</v>
      </c>
      <c r="B56" s="2">
        <v>2016</v>
      </c>
      <c r="C56" s="4">
        <v>7</v>
      </c>
      <c r="D56" s="20">
        <v>3.2</v>
      </c>
      <c r="E56" s="4">
        <v>3</v>
      </c>
      <c r="F56" s="4">
        <f t="shared" si="102"/>
        <v>3.1</v>
      </c>
      <c r="G56" s="4">
        <f t="shared" si="103"/>
        <v>6.9</v>
      </c>
      <c r="H56" s="4">
        <f t="shared" si="104"/>
        <v>13.9</v>
      </c>
      <c r="I56" s="4">
        <v>0</v>
      </c>
      <c r="J56" s="4">
        <f t="shared" si="105"/>
        <v>13.9</v>
      </c>
      <c r="K56" s="4">
        <v>6</v>
      </c>
      <c r="L56" s="4">
        <v>2.4</v>
      </c>
      <c r="M56" s="4">
        <v>2.2000000000000002</v>
      </c>
      <c r="N56" s="4">
        <f t="shared" si="106"/>
        <v>2.2999999999999998</v>
      </c>
      <c r="O56" s="4">
        <f t="shared" si="107"/>
        <v>7.7</v>
      </c>
      <c r="P56" s="4">
        <f t="shared" si="108"/>
        <v>13.7</v>
      </c>
      <c r="Q56" s="4">
        <v>0</v>
      </c>
      <c r="R56" s="4">
        <f t="shared" si="109"/>
        <v>13.7</v>
      </c>
      <c r="S56" s="4">
        <v>7</v>
      </c>
      <c r="T56" s="4">
        <v>2.5</v>
      </c>
      <c r="U56" s="4">
        <v>2.8</v>
      </c>
      <c r="V56" s="4">
        <f t="shared" si="110"/>
        <v>2.65</v>
      </c>
      <c r="W56" s="4">
        <f t="shared" si="111"/>
        <v>7.35</v>
      </c>
      <c r="X56" s="4">
        <f t="shared" si="112"/>
        <v>14.35</v>
      </c>
      <c r="Y56" s="4">
        <v>0</v>
      </c>
      <c r="Z56" s="4">
        <f t="shared" si="113"/>
        <v>14.35</v>
      </c>
      <c r="AA56" s="4">
        <v>6.5</v>
      </c>
      <c r="AB56" s="4">
        <v>3.4</v>
      </c>
      <c r="AC56" s="4">
        <v>3.6</v>
      </c>
      <c r="AD56" s="4">
        <f t="shared" si="114"/>
        <v>3.5</v>
      </c>
      <c r="AE56" s="4">
        <f t="shared" si="115"/>
        <v>6.5</v>
      </c>
      <c r="AF56" s="4">
        <f t="shared" si="116"/>
        <v>13</v>
      </c>
      <c r="AG56" s="17">
        <v>0</v>
      </c>
      <c r="AH56" s="5">
        <f t="shared" si="117"/>
        <v>13</v>
      </c>
      <c r="AI56" s="5">
        <f t="shared" si="118"/>
        <v>54.95</v>
      </c>
    </row>
    <row r="57" spans="1:36" x14ac:dyDescent="0.35">
      <c r="A57" s="1" t="s">
        <v>218</v>
      </c>
      <c r="B57" s="2">
        <v>2015</v>
      </c>
      <c r="C57" s="4">
        <v>6</v>
      </c>
      <c r="D57" s="20">
        <v>3.3</v>
      </c>
      <c r="E57" s="4">
        <v>3.1</v>
      </c>
      <c r="F57" s="4">
        <f t="shared" si="102"/>
        <v>3.2</v>
      </c>
      <c r="G57" s="4">
        <f t="shared" si="103"/>
        <v>6.8</v>
      </c>
      <c r="H57" s="4">
        <f t="shared" si="104"/>
        <v>12.8</v>
      </c>
      <c r="I57" s="4">
        <v>0</v>
      </c>
      <c r="J57" s="4">
        <f t="shared" si="105"/>
        <v>12.8</v>
      </c>
      <c r="K57" s="4">
        <v>6</v>
      </c>
      <c r="L57" s="4">
        <v>2.6</v>
      </c>
      <c r="M57" s="4">
        <v>2.8</v>
      </c>
      <c r="N57" s="4">
        <f t="shared" si="106"/>
        <v>2.7</v>
      </c>
      <c r="O57" s="4">
        <f t="shared" si="107"/>
        <v>7.3</v>
      </c>
      <c r="P57" s="4">
        <f t="shared" si="108"/>
        <v>13.3</v>
      </c>
      <c r="Q57" s="4">
        <v>0</v>
      </c>
      <c r="R57" s="4">
        <f t="shared" si="109"/>
        <v>13.3</v>
      </c>
      <c r="S57" s="4">
        <v>7</v>
      </c>
      <c r="T57" s="4">
        <v>3.1</v>
      </c>
      <c r="U57" s="4">
        <v>3.6</v>
      </c>
      <c r="V57" s="4">
        <f t="shared" si="110"/>
        <v>3.35</v>
      </c>
      <c r="W57" s="4">
        <f t="shared" si="111"/>
        <v>6.65</v>
      </c>
      <c r="X57" s="4">
        <f t="shared" si="112"/>
        <v>13.65</v>
      </c>
      <c r="Y57" s="4">
        <v>0</v>
      </c>
      <c r="Z57" s="4">
        <f t="shared" si="113"/>
        <v>13.65</v>
      </c>
      <c r="AA57" s="4">
        <v>8</v>
      </c>
      <c r="AB57" s="4">
        <v>3</v>
      </c>
      <c r="AC57" s="4">
        <v>3.8</v>
      </c>
      <c r="AD57" s="4">
        <f t="shared" si="114"/>
        <v>3.4</v>
      </c>
      <c r="AE57" s="4">
        <f t="shared" si="115"/>
        <v>6.6</v>
      </c>
      <c r="AF57" s="4">
        <f t="shared" si="116"/>
        <v>14.6</v>
      </c>
      <c r="AG57" s="17">
        <v>0</v>
      </c>
      <c r="AH57" s="5">
        <f t="shared" si="117"/>
        <v>14.6</v>
      </c>
      <c r="AI57" s="5">
        <f t="shared" si="118"/>
        <v>54.35</v>
      </c>
    </row>
    <row r="58" spans="1:36" x14ac:dyDescent="0.35">
      <c r="A58" s="1" t="s">
        <v>142</v>
      </c>
      <c r="B58" s="2">
        <v>2014</v>
      </c>
      <c r="C58" s="4">
        <v>5</v>
      </c>
      <c r="D58" s="20">
        <v>3.8</v>
      </c>
      <c r="E58" s="4">
        <v>4.0999999999999996</v>
      </c>
      <c r="F58" s="4">
        <f t="shared" si="102"/>
        <v>3.9499999999999997</v>
      </c>
      <c r="G58" s="4">
        <f t="shared" si="103"/>
        <v>6.0500000000000007</v>
      </c>
      <c r="H58" s="4">
        <f t="shared" si="104"/>
        <v>11.05</v>
      </c>
      <c r="I58" s="4">
        <v>0</v>
      </c>
      <c r="J58" s="4">
        <f t="shared" si="105"/>
        <v>11.05</v>
      </c>
      <c r="K58" s="4">
        <v>4</v>
      </c>
      <c r="L58" s="4">
        <v>1.7</v>
      </c>
      <c r="M58" s="4">
        <v>1.9</v>
      </c>
      <c r="N58" s="4">
        <f t="shared" si="106"/>
        <v>1.7999999999999998</v>
      </c>
      <c r="O58" s="4">
        <f t="shared" si="107"/>
        <v>8.1999999999999993</v>
      </c>
      <c r="P58" s="4">
        <f t="shared" si="108"/>
        <v>12.2</v>
      </c>
      <c r="Q58" s="4">
        <v>0</v>
      </c>
      <c r="R58" s="4">
        <f t="shared" si="109"/>
        <v>12.2</v>
      </c>
      <c r="S58" s="4">
        <v>6</v>
      </c>
      <c r="T58" s="4">
        <v>2.8</v>
      </c>
      <c r="U58" s="4">
        <v>2.6</v>
      </c>
      <c r="V58" s="4">
        <f t="shared" si="110"/>
        <v>2.7</v>
      </c>
      <c r="W58" s="4">
        <f t="shared" si="111"/>
        <v>7.3</v>
      </c>
      <c r="X58" s="4">
        <f t="shared" si="112"/>
        <v>13.3</v>
      </c>
      <c r="Y58" s="4">
        <v>0</v>
      </c>
      <c r="Z58" s="4">
        <f t="shared" si="113"/>
        <v>13.3</v>
      </c>
      <c r="AA58" s="4">
        <v>7</v>
      </c>
      <c r="AB58" s="4">
        <v>2.6</v>
      </c>
      <c r="AC58" s="4">
        <v>2.9</v>
      </c>
      <c r="AD58" s="4">
        <f t="shared" si="114"/>
        <v>2.75</v>
      </c>
      <c r="AE58" s="4">
        <f t="shared" si="115"/>
        <v>7.25</v>
      </c>
      <c r="AF58" s="4">
        <f t="shared" si="116"/>
        <v>14.25</v>
      </c>
      <c r="AG58" s="17">
        <v>0</v>
      </c>
      <c r="AH58" s="5">
        <f t="shared" si="117"/>
        <v>14.25</v>
      </c>
      <c r="AI58" s="5">
        <f t="shared" si="118"/>
        <v>50.8</v>
      </c>
    </row>
    <row r="59" spans="1:36" x14ac:dyDescent="0.35">
      <c r="A59" s="1"/>
      <c r="J59" s="8">
        <f>LARGE(J53:J58,1)+LARGE(J53:J58,2)+LARGE(J53:J58,3)+LARGE(J53:J58,4)</f>
        <v>52.599999999999994</v>
      </c>
      <c r="R59" s="8">
        <f>LARGE(R53:R58,1)+LARGE(R53:R58,2)+LARGE(R53:R58,3)+LARGE(R53:R58,4)</f>
        <v>53.7</v>
      </c>
      <c r="Z59" s="8">
        <f>LARGE(Z53:Z58,1)+LARGE(Z53:Z58,2)+LARGE(Z53:Z58,3)+LARGE(Z53:Z58,4)</f>
        <v>54.75</v>
      </c>
      <c r="AH59" s="5">
        <f>LARGE(AH53:AH58,1)+LARGE(AH53:AH58,2)+LARGE(AH53:AH58,3)+LARGE(AH53:AH58,4)</f>
        <v>56.6</v>
      </c>
      <c r="AI59" s="5">
        <f>SUM(AH59)+J59+R59+Z59</f>
        <v>217.64999999999998</v>
      </c>
      <c r="AJ59" s="2">
        <v>4</v>
      </c>
    </row>
    <row r="60" spans="1:36" x14ac:dyDescent="0.35">
      <c r="A60" s="1"/>
      <c r="J60" s="5"/>
      <c r="R60" s="5"/>
      <c r="Z60" s="5"/>
      <c r="AH60" s="5"/>
      <c r="AI60" s="5"/>
    </row>
    <row r="61" spans="1:36" x14ac:dyDescent="0.35">
      <c r="A61" s="1" t="s">
        <v>137</v>
      </c>
      <c r="J61" s="2" t="s">
        <v>119</v>
      </c>
      <c r="R61" s="2" t="s">
        <v>1</v>
      </c>
      <c r="Z61" s="2" t="s">
        <v>2</v>
      </c>
      <c r="AH61" s="2" t="s">
        <v>3</v>
      </c>
    </row>
    <row r="62" spans="1:36" x14ac:dyDescent="0.35">
      <c r="A62" s="3" t="s">
        <v>65</v>
      </c>
      <c r="C62" s="2" t="s">
        <v>4</v>
      </c>
      <c r="D62" s="2" t="s">
        <v>5</v>
      </c>
      <c r="E62" s="2" t="s">
        <v>6</v>
      </c>
      <c r="F62" s="2" t="s">
        <v>7</v>
      </c>
      <c r="G62" s="2" t="s">
        <v>8</v>
      </c>
      <c r="I62" s="2" t="s">
        <v>9</v>
      </c>
      <c r="J62" s="2" t="s">
        <v>10</v>
      </c>
      <c r="K62" s="2" t="s">
        <v>4</v>
      </c>
      <c r="L62" s="2" t="s">
        <v>5</v>
      </c>
      <c r="M62" s="2" t="s">
        <v>6</v>
      </c>
      <c r="N62" s="2" t="s">
        <v>7</v>
      </c>
      <c r="O62" s="2" t="s">
        <v>8</v>
      </c>
      <c r="Q62" s="2" t="s">
        <v>9</v>
      </c>
      <c r="R62" s="2" t="s">
        <v>10</v>
      </c>
      <c r="S62" s="2" t="s">
        <v>4</v>
      </c>
      <c r="T62" s="2" t="s">
        <v>5</v>
      </c>
      <c r="U62" s="2" t="s">
        <v>6</v>
      </c>
      <c r="V62" s="2" t="s">
        <v>7</v>
      </c>
      <c r="W62" s="2" t="s">
        <v>8</v>
      </c>
      <c r="Y62" s="2" t="s">
        <v>9</v>
      </c>
      <c r="Z62" s="2" t="s">
        <v>10</v>
      </c>
      <c r="AA62" s="2" t="s">
        <v>4</v>
      </c>
      <c r="AB62" s="2" t="s">
        <v>5</v>
      </c>
      <c r="AC62" s="2" t="s">
        <v>6</v>
      </c>
      <c r="AD62" s="2" t="s">
        <v>7</v>
      </c>
      <c r="AE62" s="2" t="s">
        <v>8</v>
      </c>
      <c r="AG62" s="2" t="s">
        <v>9</v>
      </c>
      <c r="AH62" s="2" t="s">
        <v>10</v>
      </c>
      <c r="AI62" s="7" t="s">
        <v>13</v>
      </c>
    </row>
    <row r="63" spans="1:36" x14ac:dyDescent="0.35">
      <c r="A63" s="1" t="s">
        <v>83</v>
      </c>
      <c r="B63" s="2">
        <v>2015</v>
      </c>
      <c r="C63" s="4">
        <v>5</v>
      </c>
      <c r="D63" s="20">
        <v>2.1</v>
      </c>
      <c r="E63" s="4">
        <v>2.2000000000000002</v>
      </c>
      <c r="F63" s="4">
        <f t="shared" ref="F63:F68" si="119">AVERAGE(D63:E63)</f>
        <v>2.1500000000000004</v>
      </c>
      <c r="G63" s="4">
        <f t="shared" ref="G63:G67" si="120">SUM(10-F63)</f>
        <v>7.85</v>
      </c>
      <c r="H63" s="4">
        <f t="shared" ref="H63:H68" si="121">SUM(C63+G63)</f>
        <v>12.85</v>
      </c>
      <c r="I63" s="4">
        <v>0</v>
      </c>
      <c r="J63" s="4">
        <f t="shared" ref="J63:J68" si="122">SUM(H63-I63)</f>
        <v>12.85</v>
      </c>
      <c r="K63" s="4">
        <v>3</v>
      </c>
      <c r="L63" s="4">
        <v>2.1</v>
      </c>
      <c r="M63" s="4">
        <v>2</v>
      </c>
      <c r="N63" s="4">
        <f t="shared" ref="N63:N68" si="123">AVERAGE(L63:M63)</f>
        <v>2.0499999999999998</v>
      </c>
      <c r="O63" s="4">
        <f t="shared" ref="O63:O67" si="124">SUM(10-N63)</f>
        <v>7.95</v>
      </c>
      <c r="P63" s="4">
        <f t="shared" ref="P63:P68" si="125">SUM(K63+O63)</f>
        <v>10.95</v>
      </c>
      <c r="Q63" s="4">
        <v>0</v>
      </c>
      <c r="R63" s="4">
        <f t="shared" ref="R63:R68" si="126">SUM(P63-Q63)</f>
        <v>10.95</v>
      </c>
      <c r="S63" s="4">
        <v>0</v>
      </c>
      <c r="T63" s="4">
        <v>0</v>
      </c>
      <c r="U63" s="4">
        <v>0</v>
      </c>
      <c r="V63" s="4">
        <f t="shared" ref="V63:V68" si="127">AVERAGE(T63:U63)</f>
        <v>0</v>
      </c>
      <c r="W63" s="4">
        <v>0</v>
      </c>
      <c r="X63" s="4">
        <f t="shared" ref="X63:X68" si="128">SUM(S63+W63)</f>
        <v>0</v>
      </c>
      <c r="Y63" s="4">
        <v>0</v>
      </c>
      <c r="Z63" s="4">
        <f t="shared" ref="Z63:Z68" si="129">SUM(X63-Y63)</f>
        <v>0</v>
      </c>
      <c r="AA63" s="4">
        <v>5</v>
      </c>
      <c r="AB63" s="4">
        <v>3.2</v>
      </c>
      <c r="AC63" s="4">
        <v>3.8</v>
      </c>
      <c r="AD63" s="4">
        <f t="shared" ref="AD63:AD68" si="130">AVERAGE(AB63:AC63)</f>
        <v>3.5</v>
      </c>
      <c r="AE63" s="4">
        <f t="shared" ref="AE63:AE67" si="131">SUM(10-AD63)</f>
        <v>6.5</v>
      </c>
      <c r="AF63" s="4">
        <f t="shared" ref="AF63:AF68" si="132">SUM(AA63+AE63)</f>
        <v>11.5</v>
      </c>
      <c r="AG63" s="17">
        <v>0</v>
      </c>
      <c r="AH63" s="5">
        <f t="shared" ref="AH63:AH68" si="133">SUM(AF63-AG63)</f>
        <v>11.5</v>
      </c>
      <c r="AI63" s="5">
        <f t="shared" ref="AI63:AI68" si="134">SUM(J63+R63+Z63+AH63)</f>
        <v>35.299999999999997</v>
      </c>
    </row>
    <row r="64" spans="1:36" x14ac:dyDescent="0.35">
      <c r="A64" s="2" t="s">
        <v>84</v>
      </c>
      <c r="B64" s="2">
        <v>2014</v>
      </c>
      <c r="C64" s="4">
        <v>0</v>
      </c>
      <c r="D64" s="20">
        <v>0</v>
      </c>
      <c r="E64" s="4">
        <v>0</v>
      </c>
      <c r="F64" s="4">
        <f t="shared" si="119"/>
        <v>0</v>
      </c>
      <c r="G64" s="4">
        <v>0</v>
      </c>
      <c r="H64" s="4">
        <f t="shared" si="121"/>
        <v>0</v>
      </c>
      <c r="I64" s="4">
        <v>0</v>
      </c>
      <c r="J64" s="4">
        <f t="shared" si="122"/>
        <v>0</v>
      </c>
      <c r="K64" s="4">
        <v>3</v>
      </c>
      <c r="L64" s="4">
        <v>1.4</v>
      </c>
      <c r="M64" s="4">
        <v>1.6</v>
      </c>
      <c r="N64" s="4">
        <f t="shared" si="123"/>
        <v>1.5</v>
      </c>
      <c r="O64" s="4">
        <f t="shared" si="124"/>
        <v>8.5</v>
      </c>
      <c r="P64" s="4">
        <f t="shared" si="125"/>
        <v>11.5</v>
      </c>
      <c r="Q64" s="4">
        <v>0</v>
      </c>
      <c r="R64" s="4">
        <f t="shared" si="126"/>
        <v>11.5</v>
      </c>
      <c r="S64" s="4">
        <v>6</v>
      </c>
      <c r="T64" s="4">
        <v>1.9</v>
      </c>
      <c r="U64" s="4">
        <v>2.2999999999999998</v>
      </c>
      <c r="V64" s="4">
        <f t="shared" si="127"/>
        <v>2.0999999999999996</v>
      </c>
      <c r="W64" s="4">
        <f t="shared" ref="W64:W67" si="135">SUM(10-V64)</f>
        <v>7.9</v>
      </c>
      <c r="X64" s="4">
        <f t="shared" si="128"/>
        <v>13.9</v>
      </c>
      <c r="Y64" s="4">
        <v>0</v>
      </c>
      <c r="Z64" s="4">
        <f t="shared" si="129"/>
        <v>13.9</v>
      </c>
      <c r="AA64" s="4">
        <v>5.5</v>
      </c>
      <c r="AB64" s="4">
        <v>1.8</v>
      </c>
      <c r="AC64" s="4">
        <v>1.6</v>
      </c>
      <c r="AD64" s="4">
        <f t="shared" si="130"/>
        <v>1.7000000000000002</v>
      </c>
      <c r="AE64" s="4">
        <f t="shared" si="131"/>
        <v>8.3000000000000007</v>
      </c>
      <c r="AF64" s="4">
        <f t="shared" si="132"/>
        <v>13.8</v>
      </c>
      <c r="AG64" s="17">
        <v>0</v>
      </c>
      <c r="AH64" s="5">
        <f t="shared" si="133"/>
        <v>13.8</v>
      </c>
      <c r="AI64" s="5">
        <f t="shared" si="134"/>
        <v>39.200000000000003</v>
      </c>
    </row>
    <row r="65" spans="1:36" x14ac:dyDescent="0.35">
      <c r="A65" s="1" t="s">
        <v>135</v>
      </c>
      <c r="B65" s="2">
        <v>2014</v>
      </c>
      <c r="C65" s="4">
        <v>6</v>
      </c>
      <c r="D65" s="20">
        <v>2.2999999999999998</v>
      </c>
      <c r="E65" s="4">
        <v>2.2000000000000002</v>
      </c>
      <c r="F65" s="4">
        <f t="shared" si="119"/>
        <v>2.25</v>
      </c>
      <c r="G65" s="4">
        <f t="shared" si="120"/>
        <v>7.75</v>
      </c>
      <c r="H65" s="4">
        <f t="shared" si="121"/>
        <v>13.75</v>
      </c>
      <c r="I65" s="4">
        <v>0</v>
      </c>
      <c r="J65" s="4">
        <f t="shared" si="122"/>
        <v>13.75</v>
      </c>
      <c r="K65" s="4">
        <v>4</v>
      </c>
      <c r="L65" s="4">
        <v>2</v>
      </c>
      <c r="M65" s="4">
        <v>2.4</v>
      </c>
      <c r="N65" s="4">
        <f t="shared" si="123"/>
        <v>2.2000000000000002</v>
      </c>
      <c r="O65" s="4">
        <f t="shared" si="124"/>
        <v>7.8</v>
      </c>
      <c r="P65" s="4">
        <f t="shared" si="125"/>
        <v>11.8</v>
      </c>
      <c r="Q65" s="4">
        <v>0</v>
      </c>
      <c r="R65" s="4">
        <f t="shared" si="126"/>
        <v>11.8</v>
      </c>
      <c r="S65" s="4">
        <v>6</v>
      </c>
      <c r="T65" s="4">
        <v>2.9</v>
      </c>
      <c r="U65" s="4">
        <v>2.7</v>
      </c>
      <c r="V65" s="4">
        <f t="shared" si="127"/>
        <v>2.8</v>
      </c>
      <c r="W65" s="4">
        <f t="shared" si="135"/>
        <v>7.2</v>
      </c>
      <c r="X65" s="4">
        <f t="shared" si="128"/>
        <v>13.2</v>
      </c>
      <c r="Y65" s="4">
        <v>0</v>
      </c>
      <c r="Z65" s="4">
        <f t="shared" si="129"/>
        <v>13.2</v>
      </c>
      <c r="AA65" s="4">
        <v>5</v>
      </c>
      <c r="AB65" s="4">
        <v>3.9</v>
      </c>
      <c r="AC65" s="4">
        <v>4.0999999999999996</v>
      </c>
      <c r="AD65" s="4">
        <f t="shared" si="130"/>
        <v>4</v>
      </c>
      <c r="AE65" s="4">
        <f t="shared" si="131"/>
        <v>6</v>
      </c>
      <c r="AF65" s="4">
        <f t="shared" si="132"/>
        <v>11</v>
      </c>
      <c r="AG65" s="17">
        <v>0</v>
      </c>
      <c r="AH65" s="5">
        <f t="shared" si="133"/>
        <v>11</v>
      </c>
      <c r="AI65" s="5">
        <f t="shared" si="134"/>
        <v>49.75</v>
      </c>
    </row>
    <row r="66" spans="1:36" x14ac:dyDescent="0.35">
      <c r="A66" s="1" t="s">
        <v>122</v>
      </c>
      <c r="B66" s="2">
        <v>2015</v>
      </c>
      <c r="C66" s="4">
        <v>5</v>
      </c>
      <c r="D66" s="20">
        <v>1</v>
      </c>
      <c r="E66" s="4">
        <v>1.2</v>
      </c>
      <c r="F66" s="4">
        <f t="shared" si="119"/>
        <v>1.1000000000000001</v>
      </c>
      <c r="G66" s="4">
        <f t="shared" si="120"/>
        <v>8.9</v>
      </c>
      <c r="H66" s="4">
        <f t="shared" si="121"/>
        <v>13.9</v>
      </c>
      <c r="I66" s="4">
        <v>0</v>
      </c>
      <c r="J66" s="4">
        <f t="shared" si="122"/>
        <v>13.9</v>
      </c>
      <c r="K66" s="4">
        <v>6</v>
      </c>
      <c r="L66" s="4">
        <v>3.5</v>
      </c>
      <c r="M66" s="4">
        <v>3.3</v>
      </c>
      <c r="N66" s="4">
        <f t="shared" si="123"/>
        <v>3.4</v>
      </c>
      <c r="O66" s="4">
        <f t="shared" si="124"/>
        <v>6.6</v>
      </c>
      <c r="P66" s="4">
        <f t="shared" si="125"/>
        <v>12.6</v>
      </c>
      <c r="Q66" s="4">
        <v>0</v>
      </c>
      <c r="R66" s="4">
        <f t="shared" si="126"/>
        <v>12.6</v>
      </c>
      <c r="S66" s="4">
        <v>5.5</v>
      </c>
      <c r="T66" s="4">
        <v>2.5</v>
      </c>
      <c r="U66" s="4">
        <v>2.2000000000000002</v>
      </c>
      <c r="V66" s="4">
        <f t="shared" si="127"/>
        <v>2.35</v>
      </c>
      <c r="W66" s="4">
        <f t="shared" si="135"/>
        <v>7.65</v>
      </c>
      <c r="X66" s="4">
        <f t="shared" si="128"/>
        <v>13.15</v>
      </c>
      <c r="Y66" s="4">
        <v>0</v>
      </c>
      <c r="Z66" s="4">
        <f t="shared" si="129"/>
        <v>13.15</v>
      </c>
      <c r="AA66" s="4">
        <v>6.5</v>
      </c>
      <c r="AB66" s="4">
        <v>2.7</v>
      </c>
      <c r="AC66" s="4">
        <v>3</v>
      </c>
      <c r="AD66" s="4">
        <f t="shared" si="130"/>
        <v>2.85</v>
      </c>
      <c r="AE66" s="4">
        <f t="shared" si="131"/>
        <v>7.15</v>
      </c>
      <c r="AF66" s="4">
        <f t="shared" si="132"/>
        <v>13.65</v>
      </c>
      <c r="AG66" s="17">
        <v>0</v>
      </c>
      <c r="AH66" s="5">
        <f t="shared" si="133"/>
        <v>13.65</v>
      </c>
      <c r="AI66" s="5">
        <f t="shared" si="134"/>
        <v>53.3</v>
      </c>
    </row>
    <row r="67" spans="1:36" x14ac:dyDescent="0.35">
      <c r="A67" s="1" t="s">
        <v>46</v>
      </c>
      <c r="B67" s="2">
        <v>2015</v>
      </c>
      <c r="C67" s="4">
        <v>5</v>
      </c>
      <c r="D67" s="20">
        <v>2.1</v>
      </c>
      <c r="E67" s="4">
        <v>1.8</v>
      </c>
      <c r="F67" s="4">
        <f t="shared" si="119"/>
        <v>1.9500000000000002</v>
      </c>
      <c r="G67" s="4">
        <f t="shared" si="120"/>
        <v>8.0500000000000007</v>
      </c>
      <c r="H67" s="4">
        <f t="shared" si="121"/>
        <v>13.05</v>
      </c>
      <c r="I67" s="4">
        <v>0</v>
      </c>
      <c r="J67" s="4">
        <f t="shared" si="122"/>
        <v>13.05</v>
      </c>
      <c r="K67" s="4">
        <v>5</v>
      </c>
      <c r="L67" s="4">
        <v>2.2999999999999998</v>
      </c>
      <c r="M67" s="4">
        <v>2.5</v>
      </c>
      <c r="N67" s="4">
        <f t="shared" si="123"/>
        <v>2.4</v>
      </c>
      <c r="O67" s="4">
        <f t="shared" si="124"/>
        <v>7.6</v>
      </c>
      <c r="P67" s="4">
        <f t="shared" si="125"/>
        <v>12.6</v>
      </c>
      <c r="Q67" s="4">
        <v>0</v>
      </c>
      <c r="R67" s="4">
        <f t="shared" si="126"/>
        <v>12.6</v>
      </c>
      <c r="S67" s="4">
        <v>6</v>
      </c>
      <c r="T67" s="4">
        <v>2.4</v>
      </c>
      <c r="U67" s="4">
        <v>3</v>
      </c>
      <c r="V67" s="4">
        <f t="shared" si="127"/>
        <v>2.7</v>
      </c>
      <c r="W67" s="4">
        <f t="shared" si="135"/>
        <v>7.3</v>
      </c>
      <c r="X67" s="4">
        <f t="shared" si="128"/>
        <v>13.3</v>
      </c>
      <c r="Y67" s="4">
        <v>0</v>
      </c>
      <c r="Z67" s="4">
        <f t="shared" si="129"/>
        <v>13.3</v>
      </c>
      <c r="AA67" s="4">
        <v>5</v>
      </c>
      <c r="AB67" s="4">
        <v>2.2999999999999998</v>
      </c>
      <c r="AC67" s="4">
        <v>3</v>
      </c>
      <c r="AD67" s="4">
        <f t="shared" si="130"/>
        <v>2.65</v>
      </c>
      <c r="AE67" s="4">
        <f t="shared" si="131"/>
        <v>7.35</v>
      </c>
      <c r="AF67" s="4">
        <f t="shared" si="132"/>
        <v>12.35</v>
      </c>
      <c r="AG67" s="17">
        <v>0</v>
      </c>
      <c r="AH67" s="5">
        <f t="shared" si="133"/>
        <v>12.35</v>
      </c>
      <c r="AI67" s="5">
        <f t="shared" si="134"/>
        <v>51.300000000000004</v>
      </c>
    </row>
    <row r="68" spans="1:36" x14ac:dyDescent="0.35">
      <c r="C68" s="4">
        <v>0</v>
      </c>
      <c r="D68" s="20">
        <v>0</v>
      </c>
      <c r="E68" s="4">
        <v>0</v>
      </c>
      <c r="F68" s="4">
        <f t="shared" si="119"/>
        <v>0</v>
      </c>
      <c r="G68" s="4">
        <v>0</v>
      </c>
      <c r="H68" s="4">
        <f t="shared" si="121"/>
        <v>0</v>
      </c>
      <c r="I68" s="4">
        <v>0</v>
      </c>
      <c r="J68" s="4">
        <f t="shared" si="122"/>
        <v>0</v>
      </c>
      <c r="K68" s="4">
        <v>0</v>
      </c>
      <c r="L68" s="4">
        <v>0</v>
      </c>
      <c r="M68" s="4">
        <v>0</v>
      </c>
      <c r="N68" s="4">
        <f t="shared" si="123"/>
        <v>0</v>
      </c>
      <c r="O68" s="4">
        <v>0</v>
      </c>
      <c r="P68" s="4">
        <f t="shared" si="125"/>
        <v>0</v>
      </c>
      <c r="Q68" s="4">
        <v>0</v>
      </c>
      <c r="R68" s="4">
        <f t="shared" si="126"/>
        <v>0</v>
      </c>
      <c r="S68" s="4">
        <v>0</v>
      </c>
      <c r="T68" s="4">
        <v>0</v>
      </c>
      <c r="U68" s="4">
        <v>0</v>
      </c>
      <c r="V68" s="4">
        <f t="shared" si="127"/>
        <v>0</v>
      </c>
      <c r="W68" s="4">
        <v>0</v>
      </c>
      <c r="X68" s="4">
        <f t="shared" si="128"/>
        <v>0</v>
      </c>
      <c r="Y68" s="4">
        <v>0</v>
      </c>
      <c r="Z68" s="4">
        <f t="shared" si="129"/>
        <v>0</v>
      </c>
      <c r="AA68" s="4">
        <v>0</v>
      </c>
      <c r="AB68" s="4">
        <v>0</v>
      </c>
      <c r="AC68" s="4">
        <v>0</v>
      </c>
      <c r="AD68" s="4">
        <f t="shared" si="130"/>
        <v>0</v>
      </c>
      <c r="AE68" s="4">
        <v>0</v>
      </c>
      <c r="AF68" s="4">
        <f t="shared" si="132"/>
        <v>0</v>
      </c>
      <c r="AG68" s="17">
        <v>0</v>
      </c>
      <c r="AH68" s="5">
        <f t="shared" si="133"/>
        <v>0</v>
      </c>
      <c r="AI68" s="5">
        <f t="shared" si="134"/>
        <v>0</v>
      </c>
    </row>
    <row r="69" spans="1:36" x14ac:dyDescent="0.35">
      <c r="C69" s="5"/>
      <c r="D69" s="5"/>
      <c r="E69" s="5"/>
      <c r="F69" s="5"/>
      <c r="G69" s="5"/>
      <c r="H69" s="5"/>
      <c r="I69" s="5"/>
      <c r="J69" s="8">
        <f>LARGE(J63:J68,1)+LARGE(J63:J68,2)+LARGE(J63:J68,3)+LARGE(J63:J68,4)</f>
        <v>53.550000000000004</v>
      </c>
      <c r="R69" s="8">
        <f>LARGE(R63:R68,1)+LARGE(R63:R68,2)+LARGE(R63:R68,3)+LARGE(R63:R68,4)</f>
        <v>48.5</v>
      </c>
      <c r="Z69" s="8">
        <f>LARGE(Z63:Z68,1)+LARGE(Z63:Z68,2)+LARGE(Z63:Z68,3)+LARGE(Z63:Z68,4)</f>
        <v>53.550000000000004</v>
      </c>
      <c r="AH69" s="8">
        <f>LARGE(AH63:AH68,1)+LARGE(AH63:AH68,2)+LARGE(AH63:AH68,3)+LARGE(AH63:AH68,4)</f>
        <v>51.300000000000004</v>
      </c>
      <c r="AI69" s="5">
        <f>SUM(AH69)+J69+R69+Z69</f>
        <v>206.90000000000003</v>
      </c>
      <c r="AJ69" s="2">
        <v>7</v>
      </c>
    </row>
    <row r="70" spans="1:36" x14ac:dyDescent="0.35">
      <c r="C70" s="5"/>
      <c r="D70" s="5"/>
      <c r="E70" s="5"/>
      <c r="F70" s="5"/>
      <c r="G70" s="5"/>
      <c r="H70" s="5"/>
      <c r="I70" s="5"/>
      <c r="J70" s="5"/>
      <c r="R70" s="5"/>
      <c r="Z70" s="5"/>
      <c r="AH70" s="5"/>
      <c r="AI70" s="5"/>
    </row>
    <row r="71" spans="1:36" x14ac:dyDescent="0.35">
      <c r="A71" s="1" t="s">
        <v>137</v>
      </c>
      <c r="J71" s="2" t="s">
        <v>119</v>
      </c>
      <c r="R71" s="2" t="s">
        <v>1</v>
      </c>
      <c r="Z71" s="2" t="s">
        <v>2</v>
      </c>
      <c r="AH71" s="2" t="s">
        <v>3</v>
      </c>
    </row>
    <row r="72" spans="1:36" x14ac:dyDescent="0.35">
      <c r="A72" s="6" t="s">
        <v>145</v>
      </c>
      <c r="C72" s="2" t="s">
        <v>4</v>
      </c>
      <c r="D72" s="2" t="s">
        <v>5</v>
      </c>
      <c r="E72" s="2" t="s">
        <v>6</v>
      </c>
      <c r="F72" s="2" t="s">
        <v>7</v>
      </c>
      <c r="G72" s="2" t="s">
        <v>8</v>
      </c>
      <c r="I72" s="2" t="s">
        <v>9</v>
      </c>
      <c r="J72" s="2" t="s">
        <v>10</v>
      </c>
      <c r="K72" s="2" t="s">
        <v>4</v>
      </c>
      <c r="L72" s="2" t="s">
        <v>5</v>
      </c>
      <c r="M72" s="2" t="s">
        <v>6</v>
      </c>
      <c r="N72" s="2" t="s">
        <v>7</v>
      </c>
      <c r="O72" s="2" t="s">
        <v>8</v>
      </c>
      <c r="Q72" s="2" t="s">
        <v>9</v>
      </c>
      <c r="R72" s="2" t="s">
        <v>10</v>
      </c>
      <c r="S72" s="2" t="s">
        <v>4</v>
      </c>
      <c r="T72" s="2" t="s">
        <v>5</v>
      </c>
      <c r="U72" s="2" t="s">
        <v>6</v>
      </c>
      <c r="V72" s="2" t="s">
        <v>7</v>
      </c>
      <c r="W72" s="2" t="s">
        <v>8</v>
      </c>
      <c r="Y72" s="2" t="s">
        <v>9</v>
      </c>
      <c r="Z72" s="2" t="s">
        <v>10</v>
      </c>
      <c r="AA72" s="2" t="s">
        <v>4</v>
      </c>
      <c r="AB72" s="2" t="s">
        <v>5</v>
      </c>
      <c r="AC72" s="2" t="s">
        <v>6</v>
      </c>
      <c r="AD72" s="2" t="s">
        <v>7</v>
      </c>
      <c r="AE72" s="2" t="s">
        <v>8</v>
      </c>
      <c r="AG72" s="2" t="s">
        <v>9</v>
      </c>
      <c r="AH72" s="2" t="s">
        <v>10</v>
      </c>
      <c r="AI72" s="7" t="s">
        <v>13</v>
      </c>
    </row>
    <row r="73" spans="1:36" x14ac:dyDescent="0.35">
      <c r="A73" s="2" t="s">
        <v>112</v>
      </c>
      <c r="B73" s="2">
        <v>2015</v>
      </c>
      <c r="C73" s="4">
        <v>6</v>
      </c>
      <c r="D73" s="20">
        <v>2.2999999999999998</v>
      </c>
      <c r="E73" s="4">
        <v>2.4</v>
      </c>
      <c r="F73" s="4">
        <f t="shared" ref="F73:F78" si="136">AVERAGE(D73:E73)</f>
        <v>2.3499999999999996</v>
      </c>
      <c r="G73" s="4">
        <f t="shared" ref="G73:G78" si="137">SUM(10-F73)</f>
        <v>7.65</v>
      </c>
      <c r="H73" s="4">
        <f t="shared" ref="H73:H78" si="138">SUM(C73+G73)</f>
        <v>13.65</v>
      </c>
      <c r="I73" s="4">
        <v>0</v>
      </c>
      <c r="J73" s="4">
        <f t="shared" ref="J73:J78" si="139">SUM(H73-I73)</f>
        <v>13.65</v>
      </c>
      <c r="K73" s="4">
        <v>6</v>
      </c>
      <c r="L73" s="4">
        <v>4.3</v>
      </c>
      <c r="M73" s="4">
        <v>4.0999999999999996</v>
      </c>
      <c r="N73" s="4">
        <f t="shared" ref="N73:N78" si="140">AVERAGE(L73:M73)</f>
        <v>4.1999999999999993</v>
      </c>
      <c r="O73" s="4">
        <f t="shared" ref="O73:O78" si="141">SUM(10-N73)</f>
        <v>5.8000000000000007</v>
      </c>
      <c r="P73" s="4">
        <f t="shared" ref="P73:P78" si="142">SUM(K73+O73)</f>
        <v>11.8</v>
      </c>
      <c r="Q73" s="4">
        <v>0</v>
      </c>
      <c r="R73" s="4">
        <f t="shared" ref="R73:R78" si="143">SUM(P73-Q73)</f>
        <v>11.8</v>
      </c>
      <c r="S73" s="4">
        <v>7</v>
      </c>
      <c r="T73" s="4">
        <v>2.9</v>
      </c>
      <c r="U73" s="4">
        <v>2.8</v>
      </c>
      <c r="V73" s="4">
        <f t="shared" ref="V73:V78" si="144">AVERAGE(T73:U73)</f>
        <v>2.8499999999999996</v>
      </c>
      <c r="W73" s="4">
        <f t="shared" ref="W73:W78" si="145">SUM(10-V73)</f>
        <v>7.15</v>
      </c>
      <c r="X73" s="4">
        <f t="shared" ref="X73:X78" si="146">SUM(S73+W73)</f>
        <v>14.15</v>
      </c>
      <c r="Y73" s="4">
        <v>0</v>
      </c>
      <c r="Z73" s="4">
        <f t="shared" ref="Z73:Z78" si="147">SUM(X73-Y73)</f>
        <v>14.15</v>
      </c>
      <c r="AA73" s="4">
        <v>8</v>
      </c>
      <c r="AB73" s="4">
        <v>3</v>
      </c>
      <c r="AC73" s="4">
        <v>3.1</v>
      </c>
      <c r="AD73" s="4">
        <f t="shared" ref="AD73:AD78" si="148">AVERAGE(AB73:AC73)</f>
        <v>3.05</v>
      </c>
      <c r="AE73" s="4">
        <f t="shared" ref="AE73:AE78" si="149">SUM(10-AD73)</f>
        <v>6.95</v>
      </c>
      <c r="AF73" s="4">
        <f t="shared" ref="AF73:AF78" si="150">SUM(AA73+AE73)</f>
        <v>14.95</v>
      </c>
      <c r="AG73" s="17">
        <v>0</v>
      </c>
      <c r="AH73" s="5">
        <f t="shared" ref="AH73:AH78" si="151">SUM(AF73-AG73)</f>
        <v>14.95</v>
      </c>
      <c r="AI73" s="5">
        <f t="shared" ref="AI73:AI78" si="152">SUM(J73+R73+Z73+AH73)</f>
        <v>54.55</v>
      </c>
    </row>
    <row r="74" spans="1:36" x14ac:dyDescent="0.35">
      <c r="A74" s="2" t="s">
        <v>117</v>
      </c>
      <c r="B74" s="2">
        <v>2015</v>
      </c>
      <c r="C74" s="4">
        <v>5</v>
      </c>
      <c r="D74" s="20">
        <v>2</v>
      </c>
      <c r="E74" s="4">
        <v>1.9</v>
      </c>
      <c r="F74" s="4">
        <f t="shared" si="136"/>
        <v>1.95</v>
      </c>
      <c r="G74" s="4">
        <f t="shared" si="137"/>
        <v>8.0500000000000007</v>
      </c>
      <c r="H74" s="4">
        <f t="shared" si="138"/>
        <v>13.05</v>
      </c>
      <c r="I74" s="4">
        <v>0</v>
      </c>
      <c r="J74" s="4">
        <f t="shared" si="139"/>
        <v>13.05</v>
      </c>
      <c r="K74" s="4">
        <v>7</v>
      </c>
      <c r="L74" s="4">
        <v>3</v>
      </c>
      <c r="M74" s="4">
        <v>3.5</v>
      </c>
      <c r="N74" s="4">
        <f t="shared" si="140"/>
        <v>3.25</v>
      </c>
      <c r="O74" s="4">
        <f t="shared" si="141"/>
        <v>6.75</v>
      </c>
      <c r="P74" s="4">
        <f t="shared" si="142"/>
        <v>13.75</v>
      </c>
      <c r="Q74" s="4">
        <v>0</v>
      </c>
      <c r="R74" s="4">
        <f t="shared" si="143"/>
        <v>13.75</v>
      </c>
      <c r="S74" s="4">
        <v>6.2</v>
      </c>
      <c r="T74" s="4">
        <v>2.4</v>
      </c>
      <c r="U74" s="4">
        <v>2.1</v>
      </c>
      <c r="V74" s="4">
        <f t="shared" si="144"/>
        <v>2.25</v>
      </c>
      <c r="W74" s="4">
        <f t="shared" si="145"/>
        <v>7.75</v>
      </c>
      <c r="X74" s="4">
        <f t="shared" si="146"/>
        <v>13.95</v>
      </c>
      <c r="Y74" s="4">
        <v>0</v>
      </c>
      <c r="Z74" s="4">
        <f t="shared" si="147"/>
        <v>13.95</v>
      </c>
      <c r="AA74" s="4">
        <v>8</v>
      </c>
      <c r="AB74" s="4">
        <v>3.3</v>
      </c>
      <c r="AC74" s="4">
        <v>3.9</v>
      </c>
      <c r="AD74" s="4">
        <f t="shared" si="148"/>
        <v>3.5999999999999996</v>
      </c>
      <c r="AE74" s="4">
        <f t="shared" si="149"/>
        <v>6.4</v>
      </c>
      <c r="AF74" s="4">
        <f t="shared" si="150"/>
        <v>14.4</v>
      </c>
      <c r="AG74" s="17">
        <v>0</v>
      </c>
      <c r="AH74" s="5">
        <f t="shared" si="151"/>
        <v>14.4</v>
      </c>
      <c r="AI74" s="5">
        <f t="shared" si="152"/>
        <v>55.15</v>
      </c>
    </row>
    <row r="75" spans="1:36" x14ac:dyDescent="0.35">
      <c r="A75" s="2" t="s">
        <v>118</v>
      </c>
      <c r="B75" s="2">
        <v>2015</v>
      </c>
      <c r="C75" s="4">
        <v>5</v>
      </c>
      <c r="D75" s="20">
        <v>2</v>
      </c>
      <c r="E75" s="4">
        <v>2.4</v>
      </c>
      <c r="F75" s="4">
        <f t="shared" si="136"/>
        <v>2.2000000000000002</v>
      </c>
      <c r="G75" s="4">
        <f t="shared" si="137"/>
        <v>7.8</v>
      </c>
      <c r="H75" s="4">
        <f t="shared" si="138"/>
        <v>12.8</v>
      </c>
      <c r="I75" s="4">
        <v>0</v>
      </c>
      <c r="J75" s="4">
        <f t="shared" si="139"/>
        <v>12.8</v>
      </c>
      <c r="K75" s="4">
        <v>6</v>
      </c>
      <c r="L75" s="4">
        <v>1.9</v>
      </c>
      <c r="M75" s="4">
        <v>2</v>
      </c>
      <c r="N75" s="4">
        <f t="shared" si="140"/>
        <v>1.95</v>
      </c>
      <c r="O75" s="4">
        <f t="shared" si="141"/>
        <v>8.0500000000000007</v>
      </c>
      <c r="P75" s="4">
        <f t="shared" si="142"/>
        <v>14.05</v>
      </c>
      <c r="Q75" s="4">
        <v>0</v>
      </c>
      <c r="R75" s="4">
        <f t="shared" si="143"/>
        <v>14.05</v>
      </c>
      <c r="S75" s="4">
        <v>7</v>
      </c>
      <c r="T75" s="4">
        <v>1.9</v>
      </c>
      <c r="U75" s="4">
        <v>2.1</v>
      </c>
      <c r="V75" s="4">
        <f t="shared" si="144"/>
        <v>2</v>
      </c>
      <c r="W75" s="4">
        <f t="shared" si="145"/>
        <v>8</v>
      </c>
      <c r="X75" s="4">
        <f t="shared" si="146"/>
        <v>15</v>
      </c>
      <c r="Y75" s="4">
        <v>0</v>
      </c>
      <c r="Z75" s="4">
        <f t="shared" si="147"/>
        <v>15</v>
      </c>
      <c r="AA75" s="4">
        <v>8</v>
      </c>
      <c r="AB75" s="4">
        <v>3.7</v>
      </c>
      <c r="AC75" s="4">
        <v>3.1</v>
      </c>
      <c r="AD75" s="4">
        <f t="shared" si="148"/>
        <v>3.4000000000000004</v>
      </c>
      <c r="AE75" s="4">
        <f t="shared" si="149"/>
        <v>6.6</v>
      </c>
      <c r="AF75" s="4">
        <f t="shared" si="150"/>
        <v>14.6</v>
      </c>
      <c r="AG75" s="17">
        <v>0</v>
      </c>
      <c r="AH75" s="5">
        <f t="shared" si="151"/>
        <v>14.6</v>
      </c>
      <c r="AI75" s="5">
        <f t="shared" si="152"/>
        <v>56.45</v>
      </c>
    </row>
    <row r="76" spans="1:36" x14ac:dyDescent="0.35">
      <c r="A76" s="2" t="s">
        <v>54</v>
      </c>
      <c r="B76" s="2">
        <v>2015</v>
      </c>
      <c r="C76" s="4">
        <v>9</v>
      </c>
      <c r="D76" s="20">
        <v>2.4</v>
      </c>
      <c r="E76" s="4">
        <v>2.2000000000000002</v>
      </c>
      <c r="F76" s="4">
        <f t="shared" si="136"/>
        <v>2.2999999999999998</v>
      </c>
      <c r="G76" s="4">
        <f t="shared" si="137"/>
        <v>7.7</v>
      </c>
      <c r="H76" s="4">
        <f t="shared" si="138"/>
        <v>16.7</v>
      </c>
      <c r="I76" s="4">
        <v>0</v>
      </c>
      <c r="J76" s="4">
        <f t="shared" si="139"/>
        <v>16.7</v>
      </c>
      <c r="K76" s="4">
        <v>6</v>
      </c>
      <c r="L76" s="4">
        <v>2.9</v>
      </c>
      <c r="M76" s="4">
        <v>2.7</v>
      </c>
      <c r="N76" s="4">
        <f t="shared" si="140"/>
        <v>2.8</v>
      </c>
      <c r="O76" s="4">
        <f t="shared" si="141"/>
        <v>7.2</v>
      </c>
      <c r="P76" s="4">
        <f t="shared" si="142"/>
        <v>13.2</v>
      </c>
      <c r="Q76" s="4">
        <v>0</v>
      </c>
      <c r="R76" s="4">
        <f t="shared" si="143"/>
        <v>13.2</v>
      </c>
      <c r="S76" s="4">
        <v>7</v>
      </c>
      <c r="T76" s="4">
        <v>2.8</v>
      </c>
      <c r="U76" s="4">
        <v>3</v>
      </c>
      <c r="V76" s="4">
        <f t="shared" si="144"/>
        <v>2.9</v>
      </c>
      <c r="W76" s="4">
        <f t="shared" si="145"/>
        <v>7.1</v>
      </c>
      <c r="X76" s="4">
        <f t="shared" si="146"/>
        <v>14.1</v>
      </c>
      <c r="Y76" s="4">
        <v>0</v>
      </c>
      <c r="Z76" s="4">
        <f t="shared" si="147"/>
        <v>14.1</v>
      </c>
      <c r="AA76" s="4">
        <v>8</v>
      </c>
      <c r="AB76" s="4">
        <v>2.8</v>
      </c>
      <c r="AC76" s="4">
        <v>3.1</v>
      </c>
      <c r="AD76" s="4">
        <f t="shared" si="148"/>
        <v>2.95</v>
      </c>
      <c r="AE76" s="4">
        <f t="shared" si="149"/>
        <v>7.05</v>
      </c>
      <c r="AF76" s="4">
        <f t="shared" si="150"/>
        <v>15.05</v>
      </c>
      <c r="AG76" s="17">
        <v>0</v>
      </c>
      <c r="AH76" s="5">
        <f t="shared" si="151"/>
        <v>15.05</v>
      </c>
      <c r="AI76" s="5">
        <f t="shared" si="152"/>
        <v>59.05</v>
      </c>
    </row>
    <row r="77" spans="1:36" x14ac:dyDescent="0.35">
      <c r="A77" s="2" t="s">
        <v>36</v>
      </c>
      <c r="B77" s="2">
        <v>2015</v>
      </c>
      <c r="C77" s="4">
        <v>0</v>
      </c>
      <c r="D77" s="20">
        <v>0</v>
      </c>
      <c r="E77" s="4">
        <v>0</v>
      </c>
      <c r="F77" s="4">
        <f t="shared" si="136"/>
        <v>0</v>
      </c>
      <c r="G77" s="4">
        <v>0</v>
      </c>
      <c r="H77" s="4">
        <f t="shared" si="138"/>
        <v>0</v>
      </c>
      <c r="I77" s="4">
        <v>0</v>
      </c>
      <c r="J77" s="4">
        <f t="shared" si="139"/>
        <v>0</v>
      </c>
      <c r="K77" s="4">
        <v>0</v>
      </c>
      <c r="L77" s="4">
        <v>0</v>
      </c>
      <c r="M77" s="4">
        <v>0</v>
      </c>
      <c r="N77" s="4">
        <f t="shared" si="140"/>
        <v>0</v>
      </c>
      <c r="O77" s="4">
        <v>0</v>
      </c>
      <c r="P77" s="4">
        <f t="shared" si="142"/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f t="shared" si="144"/>
        <v>0</v>
      </c>
      <c r="W77" s="4">
        <v>0</v>
      </c>
      <c r="X77" s="4">
        <f t="shared" si="146"/>
        <v>0</v>
      </c>
      <c r="Y77" s="4">
        <v>0</v>
      </c>
      <c r="Z77" s="4">
        <f t="shared" si="147"/>
        <v>0</v>
      </c>
      <c r="AA77" s="4">
        <v>0</v>
      </c>
      <c r="AB77" s="4">
        <v>0</v>
      </c>
      <c r="AC77" s="4">
        <v>0</v>
      </c>
      <c r="AD77" s="4">
        <f t="shared" si="148"/>
        <v>0</v>
      </c>
      <c r="AE77" s="4">
        <v>0</v>
      </c>
      <c r="AF77" s="4">
        <f t="shared" si="150"/>
        <v>0</v>
      </c>
      <c r="AG77" s="17">
        <v>0</v>
      </c>
      <c r="AH77" s="5">
        <f t="shared" si="151"/>
        <v>0</v>
      </c>
      <c r="AI77" s="5">
        <f t="shared" si="152"/>
        <v>0</v>
      </c>
    </row>
    <row r="78" spans="1:36" x14ac:dyDescent="0.35">
      <c r="A78" s="2" t="s">
        <v>144</v>
      </c>
      <c r="B78" s="2">
        <v>2014</v>
      </c>
      <c r="C78" s="4">
        <v>9</v>
      </c>
      <c r="D78" s="20">
        <v>2.4</v>
      </c>
      <c r="E78" s="4">
        <v>2.4</v>
      </c>
      <c r="F78" s="4">
        <f t="shared" si="136"/>
        <v>2.4</v>
      </c>
      <c r="G78" s="4">
        <f t="shared" si="137"/>
        <v>7.6</v>
      </c>
      <c r="H78" s="4">
        <f t="shared" si="138"/>
        <v>16.600000000000001</v>
      </c>
      <c r="I78" s="4">
        <v>0</v>
      </c>
      <c r="J78" s="4">
        <f t="shared" si="139"/>
        <v>16.600000000000001</v>
      </c>
      <c r="K78" s="4">
        <v>6</v>
      </c>
      <c r="L78" s="4">
        <v>2.2000000000000002</v>
      </c>
      <c r="M78" s="4">
        <v>2.4</v>
      </c>
      <c r="N78" s="4">
        <f t="shared" si="140"/>
        <v>2.2999999999999998</v>
      </c>
      <c r="O78" s="4">
        <f t="shared" si="141"/>
        <v>7.7</v>
      </c>
      <c r="P78" s="4">
        <f t="shared" si="142"/>
        <v>13.7</v>
      </c>
      <c r="Q78" s="4">
        <v>0</v>
      </c>
      <c r="R78" s="4">
        <f t="shared" si="143"/>
        <v>13.7</v>
      </c>
      <c r="S78" s="4">
        <v>7</v>
      </c>
      <c r="T78" s="4">
        <v>3.2</v>
      </c>
      <c r="U78" s="4">
        <v>3.4</v>
      </c>
      <c r="V78" s="4">
        <f t="shared" si="144"/>
        <v>3.3</v>
      </c>
      <c r="W78" s="4">
        <f t="shared" si="145"/>
        <v>6.7</v>
      </c>
      <c r="X78" s="4">
        <f t="shared" si="146"/>
        <v>13.7</v>
      </c>
      <c r="Y78" s="4">
        <v>0</v>
      </c>
      <c r="Z78" s="4">
        <f t="shared" si="147"/>
        <v>13.7</v>
      </c>
      <c r="AA78" s="4">
        <v>8</v>
      </c>
      <c r="AB78" s="4">
        <v>4</v>
      </c>
      <c r="AC78" s="4">
        <v>3.9</v>
      </c>
      <c r="AD78" s="4">
        <f t="shared" si="148"/>
        <v>3.95</v>
      </c>
      <c r="AE78" s="4">
        <f t="shared" si="149"/>
        <v>6.05</v>
      </c>
      <c r="AF78" s="4">
        <f t="shared" si="150"/>
        <v>14.05</v>
      </c>
      <c r="AG78" s="17">
        <v>0</v>
      </c>
      <c r="AH78" s="5">
        <f t="shared" si="151"/>
        <v>14.05</v>
      </c>
      <c r="AI78" s="5">
        <f t="shared" si="152"/>
        <v>58.05</v>
      </c>
    </row>
    <row r="79" spans="1:36" x14ac:dyDescent="0.35">
      <c r="C79" s="5"/>
      <c r="D79" s="5"/>
      <c r="E79" s="5"/>
      <c r="F79" s="5"/>
      <c r="G79" s="5"/>
      <c r="H79" s="5"/>
      <c r="I79" s="5"/>
      <c r="J79" s="8">
        <f>LARGE(J73:J78,1)+LARGE(J73:J78,2)+LARGE(J73:J78,3)+LARGE(J73:J78,4)</f>
        <v>60</v>
      </c>
      <c r="R79" s="8">
        <f>LARGE(R73:R78,1)+LARGE(R74:R78,2)+LARGE(R74:R78,3)+LARGE(R74:R78,4)</f>
        <v>54.7</v>
      </c>
      <c r="Z79" s="8">
        <f>LARGE(Z73:Z78,1)+LARGE(Z73:Z78,2)+LARGE(Z73:Z78,3)+LARGE(Z73:Z78,4)</f>
        <v>57.2</v>
      </c>
      <c r="AH79" s="8">
        <f>LARGE(AH73:AH78,1)+LARGE(AH73:AH78,2)+LARGE(AH73:AH78,3)+LARGE(AH73:AH78,4)</f>
        <v>59</v>
      </c>
      <c r="AI79" s="5">
        <f>SUM(AH79)+J79+R79+Z79</f>
        <v>230.89999999999998</v>
      </c>
      <c r="AJ79" s="2">
        <v>5</v>
      </c>
    </row>
    <row r="80" spans="1:36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6" x14ac:dyDescent="0.35">
      <c r="A81" s="1" t="s">
        <v>137</v>
      </c>
      <c r="J81" s="2" t="s">
        <v>0</v>
      </c>
      <c r="R81" s="2" t="s">
        <v>1</v>
      </c>
      <c r="Z81" s="2" t="s">
        <v>2</v>
      </c>
      <c r="AH81" s="2" t="s">
        <v>3</v>
      </c>
    </row>
    <row r="82" spans="1:36" x14ac:dyDescent="0.35">
      <c r="A82" s="6" t="s">
        <v>146</v>
      </c>
      <c r="C82" s="2" t="s">
        <v>4</v>
      </c>
      <c r="D82" s="2" t="s">
        <v>5</v>
      </c>
      <c r="E82" s="2" t="s">
        <v>6</v>
      </c>
      <c r="F82" s="2" t="s">
        <v>7</v>
      </c>
      <c r="G82" s="2" t="s">
        <v>8</v>
      </c>
      <c r="I82" s="2" t="s">
        <v>9</v>
      </c>
      <c r="J82" s="2" t="s">
        <v>10</v>
      </c>
      <c r="K82" s="2" t="s">
        <v>4</v>
      </c>
      <c r="L82" s="2" t="s">
        <v>5</v>
      </c>
      <c r="M82" s="2" t="s">
        <v>6</v>
      </c>
      <c r="N82" s="2" t="s">
        <v>7</v>
      </c>
      <c r="O82" s="2" t="s">
        <v>8</v>
      </c>
      <c r="Q82" s="2" t="s">
        <v>9</v>
      </c>
      <c r="R82" s="2" t="s">
        <v>10</v>
      </c>
      <c r="S82" s="2" t="s">
        <v>4</v>
      </c>
      <c r="T82" s="2" t="s">
        <v>5</v>
      </c>
      <c r="U82" s="2" t="s">
        <v>6</v>
      </c>
      <c r="V82" s="2" t="s">
        <v>7</v>
      </c>
      <c r="W82" s="2" t="s">
        <v>8</v>
      </c>
      <c r="Y82" s="2" t="s">
        <v>9</v>
      </c>
      <c r="Z82" s="2" t="s">
        <v>10</v>
      </c>
      <c r="AA82" s="2" t="s">
        <v>4</v>
      </c>
      <c r="AB82" s="2" t="s">
        <v>5</v>
      </c>
      <c r="AC82" s="2" t="s">
        <v>6</v>
      </c>
      <c r="AD82" s="2" t="s">
        <v>7</v>
      </c>
      <c r="AE82" s="2" t="s">
        <v>8</v>
      </c>
      <c r="AG82" s="2" t="s">
        <v>9</v>
      </c>
      <c r="AH82" s="2" t="s">
        <v>10</v>
      </c>
      <c r="AI82" s="7" t="s">
        <v>13</v>
      </c>
    </row>
    <row r="83" spans="1:36" x14ac:dyDescent="0.35">
      <c r="A83" s="1" t="s">
        <v>113</v>
      </c>
      <c r="B83" s="2">
        <v>2015</v>
      </c>
      <c r="C83" s="4">
        <v>6</v>
      </c>
      <c r="D83" s="20">
        <v>2.9</v>
      </c>
      <c r="E83" s="4">
        <v>3.3</v>
      </c>
      <c r="F83" s="4">
        <f t="shared" ref="F83:F88" si="153">AVERAGE(D83:E83)</f>
        <v>3.0999999999999996</v>
      </c>
      <c r="G83" s="4">
        <f t="shared" ref="G83:G88" si="154">SUM(10-F83)</f>
        <v>6.9</v>
      </c>
      <c r="H83" s="4">
        <f t="shared" ref="H83:H88" si="155">SUM(C83+G83)</f>
        <v>12.9</v>
      </c>
      <c r="I83" s="4">
        <v>0</v>
      </c>
      <c r="J83" s="4">
        <f t="shared" ref="J83:J88" si="156">SUM(H83-I83)</f>
        <v>12.9</v>
      </c>
      <c r="K83" s="4">
        <v>6</v>
      </c>
      <c r="L83" s="4">
        <v>3.1</v>
      </c>
      <c r="M83" s="4">
        <v>2.8</v>
      </c>
      <c r="N83" s="4">
        <f t="shared" ref="N83:N88" si="157">AVERAGE(L83:M83)</f>
        <v>2.95</v>
      </c>
      <c r="O83" s="4">
        <f t="shared" ref="O83:O88" si="158">SUM(10-N83)</f>
        <v>7.05</v>
      </c>
      <c r="P83" s="4">
        <f t="shared" ref="P83:P88" si="159">SUM(K83+O83)</f>
        <v>13.05</v>
      </c>
      <c r="Q83" s="4">
        <v>0</v>
      </c>
      <c r="R83" s="4">
        <f t="shared" ref="R83:R88" si="160">SUM(P83-Q83)</f>
        <v>13.05</v>
      </c>
      <c r="S83" s="4">
        <v>6.5</v>
      </c>
      <c r="T83" s="4">
        <v>3.3</v>
      </c>
      <c r="U83" s="4">
        <v>3.4</v>
      </c>
      <c r="V83" s="4">
        <f t="shared" ref="V83:V88" si="161">AVERAGE(T83:U83)</f>
        <v>3.3499999999999996</v>
      </c>
      <c r="W83" s="4">
        <f t="shared" ref="W83:W88" si="162">SUM(10-V83)</f>
        <v>6.65</v>
      </c>
      <c r="X83" s="4">
        <f t="shared" ref="X83:X88" si="163">SUM(S83+W83)</f>
        <v>13.15</v>
      </c>
      <c r="Y83" s="4">
        <v>0</v>
      </c>
      <c r="Z83" s="4">
        <f t="shared" ref="Z83:Z88" si="164">SUM(X83-Y83)</f>
        <v>13.15</v>
      </c>
      <c r="AA83" s="4">
        <v>8</v>
      </c>
      <c r="AB83" s="4">
        <v>4.4000000000000004</v>
      </c>
      <c r="AC83" s="4">
        <v>3.9</v>
      </c>
      <c r="AD83" s="4">
        <f t="shared" ref="AD83:AD88" si="165">AVERAGE(AB83:AC83)</f>
        <v>4.1500000000000004</v>
      </c>
      <c r="AE83" s="4">
        <f t="shared" ref="AE83:AE88" si="166">SUM(10-AD83)</f>
        <v>5.85</v>
      </c>
      <c r="AF83" s="4">
        <f t="shared" ref="AF83:AF88" si="167">SUM(AA83+AE83)</f>
        <v>13.85</v>
      </c>
      <c r="AG83" s="17">
        <v>0</v>
      </c>
      <c r="AH83" s="5">
        <f t="shared" ref="AH83:AH88" si="168">SUM(AF83-AG83)</f>
        <v>13.85</v>
      </c>
      <c r="AI83" s="5">
        <f t="shared" ref="AI83:AI88" si="169">SUM(J83+R83+Z83+AH83)</f>
        <v>52.95</v>
      </c>
    </row>
    <row r="84" spans="1:36" x14ac:dyDescent="0.35">
      <c r="A84" s="1" t="s">
        <v>147</v>
      </c>
      <c r="B84" s="2">
        <v>2016</v>
      </c>
      <c r="C84" s="4">
        <v>5</v>
      </c>
      <c r="D84" s="20">
        <v>2.5</v>
      </c>
      <c r="E84" s="4">
        <v>2.8</v>
      </c>
      <c r="F84" s="4">
        <f t="shared" si="153"/>
        <v>2.65</v>
      </c>
      <c r="G84" s="4">
        <f t="shared" si="154"/>
        <v>7.35</v>
      </c>
      <c r="H84" s="4">
        <f t="shared" si="155"/>
        <v>12.35</v>
      </c>
      <c r="I84" s="4">
        <v>0</v>
      </c>
      <c r="J84" s="4">
        <f t="shared" si="156"/>
        <v>12.35</v>
      </c>
      <c r="K84" s="4">
        <v>6</v>
      </c>
      <c r="L84" s="4">
        <v>3.8</v>
      </c>
      <c r="M84" s="4">
        <v>3.6</v>
      </c>
      <c r="N84" s="4">
        <f t="shared" si="157"/>
        <v>3.7</v>
      </c>
      <c r="O84" s="4">
        <f t="shared" si="158"/>
        <v>6.3</v>
      </c>
      <c r="P84" s="4">
        <f t="shared" si="159"/>
        <v>12.3</v>
      </c>
      <c r="Q84" s="4">
        <v>0</v>
      </c>
      <c r="R84" s="4">
        <f t="shared" si="160"/>
        <v>12.3</v>
      </c>
      <c r="S84" s="4">
        <v>7</v>
      </c>
      <c r="T84" s="4">
        <v>3.8</v>
      </c>
      <c r="U84" s="4">
        <v>3.7</v>
      </c>
      <c r="V84" s="4">
        <f t="shared" si="161"/>
        <v>3.75</v>
      </c>
      <c r="W84" s="4">
        <f t="shared" si="162"/>
        <v>6.25</v>
      </c>
      <c r="X84" s="4">
        <f t="shared" si="163"/>
        <v>13.25</v>
      </c>
      <c r="Y84" s="4">
        <v>0</v>
      </c>
      <c r="Z84" s="4">
        <f t="shared" si="164"/>
        <v>13.25</v>
      </c>
      <c r="AA84" s="4">
        <v>6</v>
      </c>
      <c r="AB84" s="4">
        <v>2.2000000000000002</v>
      </c>
      <c r="AC84" s="4">
        <v>2.6</v>
      </c>
      <c r="AD84" s="4">
        <f t="shared" si="165"/>
        <v>2.4000000000000004</v>
      </c>
      <c r="AE84" s="4">
        <f t="shared" si="166"/>
        <v>7.6</v>
      </c>
      <c r="AF84" s="4">
        <f t="shared" si="167"/>
        <v>13.6</v>
      </c>
      <c r="AG84" s="17">
        <v>0</v>
      </c>
      <c r="AH84" s="5">
        <f t="shared" si="168"/>
        <v>13.6</v>
      </c>
      <c r="AI84" s="5">
        <f t="shared" si="169"/>
        <v>51.5</v>
      </c>
    </row>
    <row r="85" spans="1:36" x14ac:dyDescent="0.35">
      <c r="A85" s="1" t="s">
        <v>148</v>
      </c>
      <c r="B85" s="2">
        <v>2015</v>
      </c>
      <c r="C85" s="4">
        <v>6</v>
      </c>
      <c r="D85" s="20">
        <v>3</v>
      </c>
      <c r="E85" s="4">
        <v>3.5</v>
      </c>
      <c r="F85" s="4">
        <f t="shared" si="153"/>
        <v>3.25</v>
      </c>
      <c r="G85" s="4">
        <f t="shared" si="154"/>
        <v>6.75</v>
      </c>
      <c r="H85" s="4">
        <f t="shared" si="155"/>
        <v>12.75</v>
      </c>
      <c r="I85" s="4">
        <v>0</v>
      </c>
      <c r="J85" s="4">
        <f t="shared" si="156"/>
        <v>12.75</v>
      </c>
      <c r="K85" s="4">
        <v>5</v>
      </c>
      <c r="L85" s="4">
        <v>1.8</v>
      </c>
      <c r="M85" s="4">
        <v>1.8</v>
      </c>
      <c r="N85" s="4">
        <f t="shared" si="157"/>
        <v>1.8</v>
      </c>
      <c r="O85" s="4">
        <f t="shared" si="158"/>
        <v>8.1999999999999993</v>
      </c>
      <c r="P85" s="4">
        <f t="shared" si="159"/>
        <v>13.2</v>
      </c>
      <c r="Q85" s="4">
        <v>0</v>
      </c>
      <c r="R85" s="4">
        <f t="shared" si="160"/>
        <v>13.2</v>
      </c>
      <c r="S85" s="4">
        <v>6</v>
      </c>
      <c r="T85" s="4">
        <v>2.7</v>
      </c>
      <c r="U85" s="4">
        <v>2.8</v>
      </c>
      <c r="V85" s="4">
        <f t="shared" si="161"/>
        <v>2.75</v>
      </c>
      <c r="W85" s="4">
        <f t="shared" si="162"/>
        <v>7.25</v>
      </c>
      <c r="X85" s="4">
        <f t="shared" si="163"/>
        <v>13.25</v>
      </c>
      <c r="Y85" s="4">
        <v>0</v>
      </c>
      <c r="Z85" s="4">
        <f t="shared" si="164"/>
        <v>13.25</v>
      </c>
      <c r="AA85" s="4">
        <v>7</v>
      </c>
      <c r="AB85" s="4">
        <v>2</v>
      </c>
      <c r="AC85" s="4">
        <v>2</v>
      </c>
      <c r="AD85" s="4">
        <f t="shared" si="165"/>
        <v>2</v>
      </c>
      <c r="AE85" s="4">
        <f t="shared" si="166"/>
        <v>8</v>
      </c>
      <c r="AF85" s="4">
        <f t="shared" si="167"/>
        <v>15</v>
      </c>
      <c r="AG85" s="17">
        <v>0</v>
      </c>
      <c r="AH85" s="5">
        <f t="shared" si="168"/>
        <v>15</v>
      </c>
      <c r="AI85" s="5">
        <f t="shared" si="169"/>
        <v>54.2</v>
      </c>
    </row>
    <row r="86" spans="1:36" x14ac:dyDescent="0.35">
      <c r="A86" s="1" t="s">
        <v>149</v>
      </c>
      <c r="B86" s="2">
        <v>2015</v>
      </c>
      <c r="C86" s="4">
        <v>6</v>
      </c>
      <c r="D86" s="20">
        <v>2.2999999999999998</v>
      </c>
      <c r="E86" s="4">
        <v>2.5</v>
      </c>
      <c r="F86" s="4">
        <f t="shared" si="153"/>
        <v>2.4</v>
      </c>
      <c r="G86" s="4">
        <f t="shared" si="154"/>
        <v>7.6</v>
      </c>
      <c r="H86" s="4">
        <f t="shared" si="155"/>
        <v>13.6</v>
      </c>
      <c r="I86" s="4">
        <v>0</v>
      </c>
      <c r="J86" s="4">
        <f t="shared" si="156"/>
        <v>13.6</v>
      </c>
      <c r="K86" s="4">
        <v>5</v>
      </c>
      <c r="L86" s="4">
        <v>2</v>
      </c>
      <c r="M86" s="4">
        <v>2</v>
      </c>
      <c r="N86" s="4">
        <f t="shared" si="157"/>
        <v>2</v>
      </c>
      <c r="O86" s="4">
        <f t="shared" si="158"/>
        <v>8</v>
      </c>
      <c r="P86" s="4">
        <f t="shared" si="159"/>
        <v>13</v>
      </c>
      <c r="Q86" s="4">
        <v>0</v>
      </c>
      <c r="R86" s="4">
        <f t="shared" si="160"/>
        <v>13</v>
      </c>
      <c r="S86" s="4">
        <v>6</v>
      </c>
      <c r="T86" s="4">
        <v>3.1</v>
      </c>
      <c r="U86" s="4">
        <v>3.1</v>
      </c>
      <c r="V86" s="4">
        <f t="shared" si="161"/>
        <v>3.1</v>
      </c>
      <c r="W86" s="4">
        <f t="shared" si="162"/>
        <v>6.9</v>
      </c>
      <c r="X86" s="4">
        <f t="shared" si="163"/>
        <v>12.9</v>
      </c>
      <c r="Y86" s="4">
        <v>0</v>
      </c>
      <c r="Z86" s="4">
        <f t="shared" si="164"/>
        <v>12.9</v>
      </c>
      <c r="AA86" s="4">
        <v>6</v>
      </c>
      <c r="AB86" s="4">
        <v>1.9</v>
      </c>
      <c r="AC86" s="4">
        <v>2</v>
      </c>
      <c r="AD86" s="4">
        <f t="shared" si="165"/>
        <v>1.95</v>
      </c>
      <c r="AE86" s="4">
        <f t="shared" si="166"/>
        <v>8.0500000000000007</v>
      </c>
      <c r="AF86" s="4">
        <f t="shared" si="167"/>
        <v>14.05</v>
      </c>
      <c r="AG86" s="17">
        <v>0</v>
      </c>
      <c r="AH86" s="5">
        <f t="shared" si="168"/>
        <v>14.05</v>
      </c>
      <c r="AI86" s="5">
        <f t="shared" si="169"/>
        <v>53.55</v>
      </c>
    </row>
    <row r="87" spans="1:36" x14ac:dyDescent="0.35">
      <c r="A87" s="1" t="s">
        <v>150</v>
      </c>
      <c r="B87" s="2">
        <v>2015</v>
      </c>
      <c r="C87" s="4">
        <v>5</v>
      </c>
      <c r="D87" s="20">
        <v>1.7</v>
      </c>
      <c r="E87" s="4">
        <v>2.1</v>
      </c>
      <c r="F87" s="4">
        <f t="shared" si="153"/>
        <v>1.9</v>
      </c>
      <c r="G87" s="4">
        <f t="shared" si="154"/>
        <v>8.1</v>
      </c>
      <c r="H87" s="4">
        <f t="shared" si="155"/>
        <v>13.1</v>
      </c>
      <c r="I87" s="4">
        <v>0</v>
      </c>
      <c r="J87" s="4">
        <f t="shared" si="156"/>
        <v>13.1</v>
      </c>
      <c r="K87" s="4">
        <v>5</v>
      </c>
      <c r="L87" s="4">
        <v>2.5</v>
      </c>
      <c r="M87" s="4">
        <v>2.7</v>
      </c>
      <c r="N87" s="4">
        <f t="shared" si="157"/>
        <v>2.6</v>
      </c>
      <c r="O87" s="4">
        <f t="shared" si="158"/>
        <v>7.4</v>
      </c>
      <c r="P87" s="4">
        <f t="shared" si="159"/>
        <v>12.4</v>
      </c>
      <c r="Q87" s="4">
        <v>0</v>
      </c>
      <c r="R87" s="4">
        <f t="shared" si="160"/>
        <v>12.4</v>
      </c>
      <c r="S87" s="4">
        <v>6.5</v>
      </c>
      <c r="T87" s="4">
        <v>3.3</v>
      </c>
      <c r="U87" s="4">
        <v>2.9</v>
      </c>
      <c r="V87" s="4">
        <f t="shared" si="161"/>
        <v>3.0999999999999996</v>
      </c>
      <c r="W87" s="4">
        <f t="shared" si="162"/>
        <v>6.9</v>
      </c>
      <c r="X87" s="4">
        <f t="shared" si="163"/>
        <v>13.4</v>
      </c>
      <c r="Y87" s="4">
        <v>0</v>
      </c>
      <c r="Z87" s="4">
        <f t="shared" si="164"/>
        <v>13.4</v>
      </c>
      <c r="AA87" s="4">
        <v>7</v>
      </c>
      <c r="AB87" s="4">
        <v>3</v>
      </c>
      <c r="AC87" s="4">
        <v>3.5</v>
      </c>
      <c r="AD87" s="4">
        <f t="shared" si="165"/>
        <v>3.25</v>
      </c>
      <c r="AE87" s="4">
        <f t="shared" si="166"/>
        <v>6.75</v>
      </c>
      <c r="AF87" s="4">
        <f t="shared" si="167"/>
        <v>13.75</v>
      </c>
      <c r="AG87" s="17">
        <v>0</v>
      </c>
      <c r="AH87" s="5">
        <f t="shared" si="168"/>
        <v>13.75</v>
      </c>
      <c r="AI87" s="5">
        <f t="shared" si="169"/>
        <v>52.65</v>
      </c>
    </row>
    <row r="88" spans="1:36" x14ac:dyDescent="0.35">
      <c r="A88" s="1" t="s">
        <v>111</v>
      </c>
      <c r="B88" s="2">
        <v>2015</v>
      </c>
      <c r="C88" s="4">
        <v>6</v>
      </c>
      <c r="D88" s="20">
        <v>2.1</v>
      </c>
      <c r="E88" s="4">
        <v>2.2999999999999998</v>
      </c>
      <c r="F88" s="4">
        <f t="shared" si="153"/>
        <v>2.2000000000000002</v>
      </c>
      <c r="G88" s="4">
        <f t="shared" si="154"/>
        <v>7.8</v>
      </c>
      <c r="H88" s="4">
        <f t="shared" si="155"/>
        <v>13.8</v>
      </c>
      <c r="I88" s="4">
        <v>0</v>
      </c>
      <c r="J88" s="4">
        <f t="shared" si="156"/>
        <v>13.8</v>
      </c>
      <c r="K88" s="4">
        <v>5</v>
      </c>
      <c r="L88" s="4">
        <v>1.7</v>
      </c>
      <c r="M88" s="4">
        <v>1.5</v>
      </c>
      <c r="N88" s="4">
        <f t="shared" si="157"/>
        <v>1.6</v>
      </c>
      <c r="O88" s="4">
        <f t="shared" si="158"/>
        <v>8.4</v>
      </c>
      <c r="P88" s="4">
        <f t="shared" si="159"/>
        <v>13.4</v>
      </c>
      <c r="Q88" s="4">
        <v>0</v>
      </c>
      <c r="R88" s="4">
        <f t="shared" si="160"/>
        <v>13.4</v>
      </c>
      <c r="S88" s="4">
        <v>6</v>
      </c>
      <c r="T88" s="4">
        <v>2.4</v>
      </c>
      <c r="U88" s="4">
        <v>2</v>
      </c>
      <c r="V88" s="4">
        <f t="shared" si="161"/>
        <v>2.2000000000000002</v>
      </c>
      <c r="W88" s="4">
        <f t="shared" si="162"/>
        <v>7.8</v>
      </c>
      <c r="X88" s="4">
        <f t="shared" si="163"/>
        <v>13.8</v>
      </c>
      <c r="Y88" s="4">
        <v>0</v>
      </c>
      <c r="Z88" s="4">
        <f t="shared" si="164"/>
        <v>13.8</v>
      </c>
      <c r="AA88" s="4">
        <v>7</v>
      </c>
      <c r="AB88" s="4">
        <v>1.8</v>
      </c>
      <c r="AC88" s="4">
        <v>2.1</v>
      </c>
      <c r="AD88" s="4">
        <f t="shared" si="165"/>
        <v>1.9500000000000002</v>
      </c>
      <c r="AE88" s="4">
        <f t="shared" si="166"/>
        <v>8.0500000000000007</v>
      </c>
      <c r="AF88" s="4">
        <f t="shared" si="167"/>
        <v>15.05</v>
      </c>
      <c r="AG88" s="17">
        <v>0</v>
      </c>
      <c r="AH88" s="5">
        <f t="shared" si="168"/>
        <v>15.05</v>
      </c>
      <c r="AI88" s="5">
        <f t="shared" si="169"/>
        <v>56.05</v>
      </c>
    </row>
    <row r="89" spans="1:36" x14ac:dyDescent="0.35">
      <c r="J89" s="8">
        <f>LARGE(J83:J88,1)+LARGE(J83:J88,2)+LARGE(J83:J88,3)+LARGE(J83:J88,4)</f>
        <v>53.4</v>
      </c>
      <c r="R89" s="8">
        <f>LARGE(R83:R88,1)+LARGE(R83:R88,2)+LARGE(R83:R88,3)+LARGE(R83:R88,4)</f>
        <v>52.650000000000006</v>
      </c>
      <c r="Z89" s="8">
        <f>LARGE(Z83:Z88,1)+LARGE(Z83:Z88,2)+LARGE(Z83:Z88,3)+LARGE(Z83:Z88,4)</f>
        <v>53.7</v>
      </c>
      <c r="AH89" s="8">
        <f>LARGE(AH83:AH88,1)+LARGE(AH83:AH88,2)+LARGE(AH83:AH88,3)+LARGE(AH83:AH88,4)</f>
        <v>57.95</v>
      </c>
      <c r="AI89" s="5">
        <f>SUM(AH89)+J89+R89+Z89</f>
        <v>217.7</v>
      </c>
      <c r="AJ89" s="2">
        <v>1</v>
      </c>
    </row>
    <row r="91" spans="1:36" x14ac:dyDescent="0.35">
      <c r="A91" s="1" t="s">
        <v>137</v>
      </c>
      <c r="J91" s="2" t="s">
        <v>0</v>
      </c>
      <c r="R91" s="2" t="s">
        <v>1</v>
      </c>
      <c r="Z91" s="2" t="s">
        <v>2</v>
      </c>
      <c r="AH91" s="2" t="s">
        <v>3</v>
      </c>
    </row>
    <row r="92" spans="1:36" x14ac:dyDescent="0.35">
      <c r="A92" s="3" t="s">
        <v>26</v>
      </c>
      <c r="C92" s="2" t="s">
        <v>4</v>
      </c>
      <c r="D92" s="2" t="s">
        <v>5</v>
      </c>
      <c r="E92" s="2" t="s">
        <v>6</v>
      </c>
      <c r="F92" s="2" t="s">
        <v>7</v>
      </c>
      <c r="G92" s="2" t="s">
        <v>8</v>
      </c>
      <c r="I92" s="2" t="s">
        <v>9</v>
      </c>
      <c r="J92" s="2" t="s">
        <v>10</v>
      </c>
      <c r="K92" s="2" t="s">
        <v>4</v>
      </c>
      <c r="L92" s="2" t="s">
        <v>5</v>
      </c>
      <c r="M92" s="2" t="s">
        <v>6</v>
      </c>
      <c r="N92" s="2" t="s">
        <v>7</v>
      </c>
      <c r="O92" s="2" t="s">
        <v>8</v>
      </c>
      <c r="Q92" s="2" t="s">
        <v>9</v>
      </c>
      <c r="R92" s="2" t="s">
        <v>10</v>
      </c>
      <c r="S92" s="2" t="s">
        <v>4</v>
      </c>
      <c r="T92" s="2" t="s">
        <v>5</v>
      </c>
      <c r="U92" s="2" t="s">
        <v>6</v>
      </c>
      <c r="V92" s="2" t="s">
        <v>7</v>
      </c>
      <c r="W92" s="2" t="s">
        <v>8</v>
      </c>
      <c r="Y92" s="2" t="s">
        <v>9</v>
      </c>
      <c r="Z92" s="2" t="s">
        <v>10</v>
      </c>
      <c r="AA92" s="2" t="s">
        <v>4</v>
      </c>
      <c r="AB92" s="2" t="s">
        <v>5</v>
      </c>
      <c r="AC92" s="2" t="s">
        <v>6</v>
      </c>
      <c r="AD92" s="2" t="s">
        <v>7</v>
      </c>
      <c r="AE92" s="2" t="s">
        <v>8</v>
      </c>
      <c r="AG92" s="2" t="s">
        <v>9</v>
      </c>
      <c r="AH92" s="2" t="s">
        <v>10</v>
      </c>
      <c r="AI92" s="7" t="s">
        <v>13</v>
      </c>
    </row>
    <row r="93" spans="1:36" x14ac:dyDescent="0.35">
      <c r="A93" s="1" t="s">
        <v>48</v>
      </c>
      <c r="B93" s="2">
        <v>2015</v>
      </c>
      <c r="C93" s="4">
        <v>9</v>
      </c>
      <c r="D93" s="20">
        <v>2.9</v>
      </c>
      <c r="E93" s="4">
        <v>2.6</v>
      </c>
      <c r="F93" s="4">
        <f t="shared" ref="F93:F98" si="170">AVERAGE(D93:E93)</f>
        <v>2.75</v>
      </c>
      <c r="G93" s="4">
        <f t="shared" ref="G93:G98" si="171">SUM(10-F93)</f>
        <v>7.25</v>
      </c>
      <c r="H93" s="4">
        <f t="shared" ref="H93:H98" si="172">SUM(C93+G93)</f>
        <v>16.25</v>
      </c>
      <c r="I93" s="4">
        <v>0</v>
      </c>
      <c r="J93" s="4">
        <f t="shared" ref="J93:J98" si="173">SUM(H93-I93)</f>
        <v>16.25</v>
      </c>
      <c r="K93" s="4">
        <v>9</v>
      </c>
      <c r="L93" s="4">
        <v>3.2</v>
      </c>
      <c r="M93" s="4">
        <v>3</v>
      </c>
      <c r="N93" s="4">
        <f t="shared" ref="N93:N98" si="174">AVERAGE(L93:M93)</f>
        <v>3.1</v>
      </c>
      <c r="O93" s="4">
        <f t="shared" ref="O93:O98" si="175">SUM(10-N93)</f>
        <v>6.9</v>
      </c>
      <c r="P93" s="4">
        <f t="shared" ref="P93:P98" si="176">SUM(K93+O93)</f>
        <v>15.9</v>
      </c>
      <c r="Q93" s="4">
        <v>0</v>
      </c>
      <c r="R93" s="4">
        <f t="shared" ref="R93:R98" si="177">SUM(P93-Q93)</f>
        <v>15.9</v>
      </c>
      <c r="S93" s="4">
        <v>9</v>
      </c>
      <c r="T93" s="4">
        <v>4.7</v>
      </c>
      <c r="U93" s="4">
        <v>5</v>
      </c>
      <c r="V93" s="4">
        <f t="shared" ref="V93:V98" si="178">AVERAGE(T93:U93)</f>
        <v>4.8499999999999996</v>
      </c>
      <c r="W93" s="4">
        <f t="shared" ref="W93:W98" si="179">SUM(10-V93)</f>
        <v>5.15</v>
      </c>
      <c r="X93" s="4">
        <f t="shared" ref="X93:X98" si="180">SUM(S93+W93)</f>
        <v>14.15</v>
      </c>
      <c r="Y93" s="4">
        <v>0</v>
      </c>
      <c r="Z93" s="4">
        <f t="shared" ref="Z93:Z98" si="181">SUM(X93-Y93)</f>
        <v>14.15</v>
      </c>
      <c r="AA93" s="4">
        <v>7</v>
      </c>
      <c r="AB93" s="4">
        <v>3.6</v>
      </c>
      <c r="AC93" s="4">
        <v>3.7</v>
      </c>
      <c r="AD93" s="4">
        <f t="shared" ref="AD93:AD98" si="182">AVERAGE(AB93:AC93)</f>
        <v>3.6500000000000004</v>
      </c>
      <c r="AE93" s="4">
        <f t="shared" ref="AE93:AE98" si="183">SUM(10-AD93)</f>
        <v>6.35</v>
      </c>
      <c r="AF93" s="4">
        <f t="shared" ref="AF93:AF98" si="184">SUM(AA93+AE93)</f>
        <v>13.35</v>
      </c>
      <c r="AG93" s="17">
        <v>0</v>
      </c>
      <c r="AH93" s="5">
        <f t="shared" ref="AH93:AH98" si="185">SUM(AF93-AG93)</f>
        <v>13.35</v>
      </c>
      <c r="AI93" s="5">
        <f t="shared" ref="AI93:AI98" si="186">SUM(J93+R93+Z93+AH93)</f>
        <v>59.65</v>
      </c>
    </row>
    <row r="94" spans="1:36" x14ac:dyDescent="0.35">
      <c r="A94" s="1" t="s">
        <v>42</v>
      </c>
      <c r="B94" s="2">
        <v>2014</v>
      </c>
      <c r="C94" s="4">
        <v>9</v>
      </c>
      <c r="D94" s="20">
        <v>2.2999999999999998</v>
      </c>
      <c r="E94" s="4">
        <v>1.7</v>
      </c>
      <c r="F94" s="4">
        <f t="shared" si="170"/>
        <v>2</v>
      </c>
      <c r="G94" s="4">
        <f t="shared" si="171"/>
        <v>8</v>
      </c>
      <c r="H94" s="4">
        <f t="shared" si="172"/>
        <v>17</v>
      </c>
      <c r="I94" s="4">
        <v>0</v>
      </c>
      <c r="J94" s="4">
        <f t="shared" si="173"/>
        <v>17</v>
      </c>
      <c r="K94" s="4">
        <v>9</v>
      </c>
      <c r="L94" s="4">
        <v>3.6</v>
      </c>
      <c r="M94" s="4">
        <v>3.5</v>
      </c>
      <c r="N94" s="4">
        <f t="shared" si="174"/>
        <v>3.55</v>
      </c>
      <c r="O94" s="4">
        <f t="shared" si="175"/>
        <v>6.45</v>
      </c>
      <c r="P94" s="4">
        <f t="shared" si="176"/>
        <v>15.45</v>
      </c>
      <c r="Q94" s="4">
        <v>0</v>
      </c>
      <c r="R94" s="4">
        <f t="shared" si="177"/>
        <v>15.45</v>
      </c>
      <c r="S94" s="4">
        <v>8.6999999999999993</v>
      </c>
      <c r="T94" s="4">
        <v>3.5</v>
      </c>
      <c r="U94" s="4">
        <v>4</v>
      </c>
      <c r="V94" s="4">
        <f t="shared" si="178"/>
        <v>3.75</v>
      </c>
      <c r="W94" s="4">
        <f t="shared" si="179"/>
        <v>6.25</v>
      </c>
      <c r="X94" s="4">
        <f t="shared" si="180"/>
        <v>14.95</v>
      </c>
      <c r="Y94" s="4">
        <v>0</v>
      </c>
      <c r="Z94" s="4">
        <f t="shared" si="181"/>
        <v>14.95</v>
      </c>
      <c r="AA94" s="4">
        <v>9</v>
      </c>
      <c r="AB94" s="4">
        <v>1.6</v>
      </c>
      <c r="AC94" s="4">
        <v>2.6</v>
      </c>
      <c r="AD94" s="4">
        <f t="shared" si="182"/>
        <v>2.1</v>
      </c>
      <c r="AE94" s="4">
        <f t="shared" si="183"/>
        <v>7.9</v>
      </c>
      <c r="AF94" s="4">
        <f t="shared" si="184"/>
        <v>16.899999999999999</v>
      </c>
      <c r="AG94" s="17">
        <v>0</v>
      </c>
      <c r="AH94" s="5">
        <f t="shared" si="185"/>
        <v>16.899999999999999</v>
      </c>
      <c r="AI94" s="5">
        <f t="shared" si="186"/>
        <v>64.300000000000011</v>
      </c>
    </row>
    <row r="95" spans="1:36" x14ac:dyDescent="0.35">
      <c r="A95" s="1" t="s">
        <v>58</v>
      </c>
      <c r="B95" s="2">
        <v>2015</v>
      </c>
      <c r="C95" s="4">
        <v>9</v>
      </c>
      <c r="D95" s="20">
        <v>2.7</v>
      </c>
      <c r="E95" s="4">
        <v>2.2999999999999998</v>
      </c>
      <c r="F95" s="4">
        <f t="shared" si="170"/>
        <v>2.5</v>
      </c>
      <c r="G95" s="4">
        <f t="shared" si="171"/>
        <v>7.5</v>
      </c>
      <c r="H95" s="4">
        <f t="shared" si="172"/>
        <v>16.5</v>
      </c>
      <c r="I95" s="4">
        <v>0</v>
      </c>
      <c r="J95" s="4">
        <f t="shared" si="173"/>
        <v>16.5</v>
      </c>
      <c r="K95" s="4">
        <v>8</v>
      </c>
      <c r="L95" s="4">
        <v>2.2999999999999998</v>
      </c>
      <c r="M95" s="4">
        <v>2.5</v>
      </c>
      <c r="N95" s="4">
        <f t="shared" si="174"/>
        <v>2.4</v>
      </c>
      <c r="O95" s="4">
        <f t="shared" si="175"/>
        <v>7.6</v>
      </c>
      <c r="P95" s="4">
        <f t="shared" si="176"/>
        <v>15.6</v>
      </c>
      <c r="Q95" s="4">
        <v>0</v>
      </c>
      <c r="R95" s="4">
        <f t="shared" si="177"/>
        <v>15.6</v>
      </c>
      <c r="S95" s="4">
        <v>7</v>
      </c>
      <c r="T95" s="4">
        <v>1.9</v>
      </c>
      <c r="U95" s="4">
        <v>2.1</v>
      </c>
      <c r="V95" s="4">
        <f t="shared" si="178"/>
        <v>2</v>
      </c>
      <c r="W95" s="4">
        <f t="shared" si="179"/>
        <v>8</v>
      </c>
      <c r="X95" s="4">
        <f t="shared" si="180"/>
        <v>15</v>
      </c>
      <c r="Y95" s="4">
        <v>0</v>
      </c>
      <c r="Z95" s="4">
        <f t="shared" si="181"/>
        <v>15</v>
      </c>
      <c r="AA95" s="4">
        <v>9</v>
      </c>
      <c r="AB95" s="4">
        <v>2.5</v>
      </c>
      <c r="AC95" s="4">
        <v>2</v>
      </c>
      <c r="AD95" s="4">
        <f t="shared" si="182"/>
        <v>2.25</v>
      </c>
      <c r="AE95" s="4">
        <f t="shared" si="183"/>
        <v>7.75</v>
      </c>
      <c r="AF95" s="4">
        <f t="shared" si="184"/>
        <v>16.75</v>
      </c>
      <c r="AG95" s="17">
        <v>0</v>
      </c>
      <c r="AH95" s="5">
        <f t="shared" si="185"/>
        <v>16.75</v>
      </c>
      <c r="AI95" s="5">
        <f t="shared" si="186"/>
        <v>63.85</v>
      </c>
    </row>
    <row r="96" spans="1:36" x14ac:dyDescent="0.35">
      <c r="A96" s="1" t="s">
        <v>93</v>
      </c>
      <c r="B96" s="2">
        <v>2015</v>
      </c>
      <c r="C96" s="4">
        <v>9</v>
      </c>
      <c r="D96" s="20">
        <v>2.5</v>
      </c>
      <c r="E96" s="4">
        <v>2.2000000000000002</v>
      </c>
      <c r="F96" s="4">
        <f t="shared" si="170"/>
        <v>2.35</v>
      </c>
      <c r="G96" s="4">
        <f t="shared" si="171"/>
        <v>7.65</v>
      </c>
      <c r="H96" s="4">
        <f t="shared" si="172"/>
        <v>16.649999999999999</v>
      </c>
      <c r="I96" s="4">
        <v>0</v>
      </c>
      <c r="J96" s="4">
        <f t="shared" si="173"/>
        <v>16.649999999999999</v>
      </c>
      <c r="K96" s="4">
        <v>8</v>
      </c>
      <c r="L96" s="4">
        <v>3.5</v>
      </c>
      <c r="M96" s="4">
        <v>3.6</v>
      </c>
      <c r="N96" s="4">
        <f t="shared" si="174"/>
        <v>3.55</v>
      </c>
      <c r="O96" s="4">
        <f t="shared" si="175"/>
        <v>6.45</v>
      </c>
      <c r="P96" s="4">
        <f t="shared" si="176"/>
        <v>14.45</v>
      </c>
      <c r="Q96" s="4">
        <v>0</v>
      </c>
      <c r="R96" s="4">
        <f t="shared" si="177"/>
        <v>14.45</v>
      </c>
      <c r="S96" s="4">
        <v>8.5</v>
      </c>
      <c r="T96" s="4">
        <v>2.5</v>
      </c>
      <c r="U96" s="4">
        <v>2.2999999999999998</v>
      </c>
      <c r="V96" s="4">
        <f t="shared" si="178"/>
        <v>2.4</v>
      </c>
      <c r="W96" s="4">
        <f t="shared" si="179"/>
        <v>7.6</v>
      </c>
      <c r="X96" s="4">
        <f t="shared" si="180"/>
        <v>16.100000000000001</v>
      </c>
      <c r="Y96" s="4">
        <v>0</v>
      </c>
      <c r="Z96" s="4">
        <f t="shared" si="181"/>
        <v>16.100000000000001</v>
      </c>
      <c r="AA96" s="4">
        <v>9</v>
      </c>
      <c r="AB96" s="4">
        <v>1.7</v>
      </c>
      <c r="AC96" s="4">
        <v>1.6</v>
      </c>
      <c r="AD96" s="4">
        <f t="shared" si="182"/>
        <v>1.65</v>
      </c>
      <c r="AE96" s="4">
        <f t="shared" si="183"/>
        <v>8.35</v>
      </c>
      <c r="AF96" s="4">
        <f t="shared" si="184"/>
        <v>17.350000000000001</v>
      </c>
      <c r="AG96" s="17">
        <v>0</v>
      </c>
      <c r="AH96" s="5">
        <f t="shared" si="185"/>
        <v>17.350000000000001</v>
      </c>
      <c r="AI96" s="5">
        <f t="shared" si="186"/>
        <v>64.550000000000011</v>
      </c>
    </row>
    <row r="97" spans="1:36" x14ac:dyDescent="0.35">
      <c r="A97" s="2" t="s">
        <v>57</v>
      </c>
      <c r="B97" s="2">
        <v>2014</v>
      </c>
      <c r="C97" s="4">
        <v>9</v>
      </c>
      <c r="D97" s="20">
        <v>1.7</v>
      </c>
      <c r="E97" s="4">
        <v>1.7</v>
      </c>
      <c r="F97" s="4">
        <f t="shared" si="170"/>
        <v>1.7</v>
      </c>
      <c r="G97" s="4">
        <f t="shared" si="171"/>
        <v>8.3000000000000007</v>
      </c>
      <c r="H97" s="4">
        <f t="shared" si="172"/>
        <v>17.3</v>
      </c>
      <c r="I97" s="4">
        <v>0</v>
      </c>
      <c r="J97" s="4">
        <f t="shared" si="173"/>
        <v>17.3</v>
      </c>
      <c r="K97" s="4">
        <v>9</v>
      </c>
      <c r="L97" s="4">
        <v>4.0999999999999996</v>
      </c>
      <c r="M97" s="4">
        <v>3.9</v>
      </c>
      <c r="N97" s="4">
        <f t="shared" si="174"/>
        <v>4</v>
      </c>
      <c r="O97" s="4">
        <f t="shared" si="175"/>
        <v>6</v>
      </c>
      <c r="P97" s="4">
        <f t="shared" si="176"/>
        <v>15</v>
      </c>
      <c r="Q97" s="4">
        <v>0</v>
      </c>
      <c r="R97" s="4">
        <f t="shared" si="177"/>
        <v>15</v>
      </c>
      <c r="S97" s="4">
        <v>9</v>
      </c>
      <c r="T97" s="4">
        <v>1.7</v>
      </c>
      <c r="U97" s="4">
        <v>2.2000000000000002</v>
      </c>
      <c r="V97" s="4">
        <f t="shared" si="178"/>
        <v>1.9500000000000002</v>
      </c>
      <c r="W97" s="4">
        <f t="shared" si="179"/>
        <v>8.0500000000000007</v>
      </c>
      <c r="X97" s="4">
        <f t="shared" si="180"/>
        <v>17.05</v>
      </c>
      <c r="Y97" s="4">
        <v>0</v>
      </c>
      <c r="Z97" s="4">
        <f t="shared" si="181"/>
        <v>17.05</v>
      </c>
      <c r="AA97" s="4">
        <v>9</v>
      </c>
      <c r="AB97" s="4">
        <v>2.2999999999999998</v>
      </c>
      <c r="AC97" s="4">
        <v>2.8</v>
      </c>
      <c r="AD97" s="4">
        <f t="shared" si="182"/>
        <v>2.5499999999999998</v>
      </c>
      <c r="AE97" s="4">
        <f t="shared" si="183"/>
        <v>7.45</v>
      </c>
      <c r="AF97" s="4">
        <f t="shared" si="184"/>
        <v>16.45</v>
      </c>
      <c r="AG97" s="17">
        <v>0</v>
      </c>
      <c r="AH97" s="5">
        <f t="shared" si="185"/>
        <v>16.45</v>
      </c>
      <c r="AI97" s="5">
        <f t="shared" si="186"/>
        <v>65.8</v>
      </c>
    </row>
    <row r="98" spans="1:36" x14ac:dyDescent="0.35">
      <c r="A98" s="1" t="s">
        <v>143</v>
      </c>
      <c r="B98" s="2">
        <v>2017</v>
      </c>
      <c r="C98" s="4">
        <v>5</v>
      </c>
      <c r="D98" s="20">
        <v>1.4</v>
      </c>
      <c r="E98" s="4">
        <v>1.3</v>
      </c>
      <c r="F98" s="4">
        <f t="shared" si="170"/>
        <v>1.35</v>
      </c>
      <c r="G98" s="4">
        <f t="shared" si="171"/>
        <v>8.65</v>
      </c>
      <c r="H98" s="4">
        <f t="shared" si="172"/>
        <v>13.65</v>
      </c>
      <c r="I98" s="4">
        <v>0</v>
      </c>
      <c r="J98" s="4">
        <f t="shared" si="173"/>
        <v>13.65</v>
      </c>
      <c r="K98" s="4">
        <v>6</v>
      </c>
      <c r="L98" s="4">
        <v>3</v>
      </c>
      <c r="M98" s="4">
        <v>3</v>
      </c>
      <c r="N98" s="4">
        <f t="shared" si="174"/>
        <v>3</v>
      </c>
      <c r="O98" s="4">
        <f t="shared" si="175"/>
        <v>7</v>
      </c>
      <c r="P98" s="4">
        <f t="shared" si="176"/>
        <v>13</v>
      </c>
      <c r="Q98" s="4">
        <v>0</v>
      </c>
      <c r="R98" s="4">
        <f t="shared" si="177"/>
        <v>13</v>
      </c>
      <c r="S98" s="4">
        <v>6.5</v>
      </c>
      <c r="T98" s="4">
        <v>3.2</v>
      </c>
      <c r="U98" s="4">
        <v>3.5</v>
      </c>
      <c r="V98" s="4">
        <f t="shared" si="178"/>
        <v>3.35</v>
      </c>
      <c r="W98" s="4">
        <f t="shared" si="179"/>
        <v>6.65</v>
      </c>
      <c r="X98" s="4">
        <f t="shared" si="180"/>
        <v>13.15</v>
      </c>
      <c r="Y98" s="4">
        <v>0</v>
      </c>
      <c r="Z98" s="4">
        <f t="shared" si="181"/>
        <v>13.15</v>
      </c>
      <c r="AA98" s="4">
        <v>7</v>
      </c>
      <c r="AB98" s="4">
        <v>3.2</v>
      </c>
      <c r="AC98" s="4">
        <v>3.4</v>
      </c>
      <c r="AD98" s="4">
        <f t="shared" si="182"/>
        <v>3.3</v>
      </c>
      <c r="AE98" s="4">
        <f t="shared" si="183"/>
        <v>6.7</v>
      </c>
      <c r="AF98" s="4">
        <f t="shared" si="184"/>
        <v>13.7</v>
      </c>
      <c r="AG98" s="17">
        <v>0</v>
      </c>
      <c r="AH98" s="5">
        <f t="shared" si="185"/>
        <v>13.7</v>
      </c>
      <c r="AI98" s="5">
        <f t="shared" si="186"/>
        <v>53.5</v>
      </c>
    </row>
    <row r="99" spans="1:36" x14ac:dyDescent="0.35">
      <c r="A99" s="1"/>
      <c r="J99" s="8">
        <f>LARGE(J93:J98,1)+LARGE(J93:J98,2)+LARGE(J93:J98,3)+LARGE(J93:J98,4)</f>
        <v>67.449999999999989</v>
      </c>
      <c r="R99" s="8">
        <f>LARGE(R93:R98,1)+LARGE(R93:R98,2)+LARGE(R93:R98,3)+LARGE(R93:R98,4)</f>
        <v>61.95</v>
      </c>
      <c r="Z99" s="8">
        <f>LARGE(Z93:Z98,1)+LARGE(Z93:Z98,2)+LARGE(Z93:Z98,3)+LARGE(Z93:Z98,4)</f>
        <v>63.100000000000009</v>
      </c>
      <c r="AH99" s="8">
        <f>LARGE(AH93:AH98,1)+LARGE(AH93:AH98,2)+LARGE(AH93:AH98,3)+LARGE(AH93:AH98,4)</f>
        <v>67.45</v>
      </c>
      <c r="AI99" s="5">
        <f>SUM(AH99)+J99+R99+Z99</f>
        <v>259.95</v>
      </c>
      <c r="AJ99" s="2">
        <v>6</v>
      </c>
    </row>
    <row r="101" spans="1:36" x14ac:dyDescent="0.35">
      <c r="A101" s="1" t="s">
        <v>79</v>
      </c>
      <c r="J101" s="2" t="s">
        <v>0</v>
      </c>
      <c r="R101" s="2" t="s">
        <v>1</v>
      </c>
      <c r="Z101" s="2" t="s">
        <v>2</v>
      </c>
      <c r="AH101" s="2" t="s">
        <v>3</v>
      </c>
    </row>
    <row r="102" spans="1:36" x14ac:dyDescent="0.35">
      <c r="A102" s="3" t="s">
        <v>30</v>
      </c>
      <c r="C102" s="2" t="s">
        <v>4</v>
      </c>
      <c r="D102" s="2" t="s">
        <v>5</v>
      </c>
      <c r="E102" s="2" t="s">
        <v>6</v>
      </c>
      <c r="F102" s="2" t="s">
        <v>7</v>
      </c>
      <c r="G102" s="2" t="s">
        <v>8</v>
      </c>
      <c r="I102" s="2" t="s">
        <v>9</v>
      </c>
      <c r="J102" s="2" t="s">
        <v>10</v>
      </c>
      <c r="K102" s="2" t="s">
        <v>4</v>
      </c>
      <c r="L102" s="2" t="s">
        <v>5</v>
      </c>
      <c r="M102" s="2" t="s">
        <v>6</v>
      </c>
      <c r="N102" s="2" t="s">
        <v>7</v>
      </c>
      <c r="O102" s="2" t="s">
        <v>8</v>
      </c>
      <c r="Q102" s="2" t="s">
        <v>9</v>
      </c>
      <c r="R102" s="2" t="s">
        <v>10</v>
      </c>
      <c r="S102" s="2" t="s">
        <v>4</v>
      </c>
      <c r="T102" s="2" t="s">
        <v>5</v>
      </c>
      <c r="U102" s="2" t="s">
        <v>6</v>
      </c>
      <c r="V102" s="2" t="s">
        <v>7</v>
      </c>
      <c r="W102" s="2" t="s">
        <v>8</v>
      </c>
      <c r="Y102" s="2" t="s">
        <v>9</v>
      </c>
      <c r="Z102" s="2" t="s">
        <v>10</v>
      </c>
      <c r="AA102" s="2" t="s">
        <v>4</v>
      </c>
      <c r="AB102" s="2" t="s">
        <v>5</v>
      </c>
      <c r="AC102" s="2" t="s">
        <v>6</v>
      </c>
      <c r="AD102" s="2" t="s">
        <v>7</v>
      </c>
      <c r="AE102" s="2" t="s">
        <v>8</v>
      </c>
      <c r="AG102" s="2" t="s">
        <v>9</v>
      </c>
      <c r="AH102" s="2" t="s">
        <v>10</v>
      </c>
      <c r="AI102" s="7" t="s">
        <v>13</v>
      </c>
    </row>
    <row r="103" spans="1:36" x14ac:dyDescent="0.35">
      <c r="A103" s="1" t="s">
        <v>71</v>
      </c>
      <c r="B103" s="2">
        <v>2015</v>
      </c>
      <c r="C103" s="4">
        <v>7</v>
      </c>
      <c r="D103" s="20">
        <v>2.2999999999999998</v>
      </c>
      <c r="E103" s="4">
        <v>2.4</v>
      </c>
      <c r="F103" s="4">
        <f t="shared" ref="F103:F108" si="187">AVERAGE(D103:E103)</f>
        <v>2.3499999999999996</v>
      </c>
      <c r="G103" s="4">
        <f t="shared" ref="G103:G108" si="188">SUM(10-F103)</f>
        <v>7.65</v>
      </c>
      <c r="H103" s="4">
        <f t="shared" ref="H103:H108" si="189">SUM(C103+G103)</f>
        <v>14.65</v>
      </c>
      <c r="I103" s="4">
        <v>0</v>
      </c>
      <c r="J103" s="4">
        <f t="shared" ref="J103:J108" si="190">SUM(H103-I103)</f>
        <v>14.65</v>
      </c>
      <c r="K103" s="4">
        <v>6</v>
      </c>
      <c r="L103" s="4">
        <v>3</v>
      </c>
      <c r="M103" s="4">
        <v>2.5</v>
      </c>
      <c r="N103" s="4">
        <f t="shared" ref="N103:N108" si="191">AVERAGE(L103:M103)</f>
        <v>2.75</v>
      </c>
      <c r="O103" s="4">
        <f t="shared" ref="O103:O108" si="192">SUM(10-N103)</f>
        <v>7.25</v>
      </c>
      <c r="P103" s="4">
        <f t="shared" ref="P103:P108" si="193">SUM(K103+O103)</f>
        <v>13.25</v>
      </c>
      <c r="Q103" s="4">
        <v>0</v>
      </c>
      <c r="R103" s="4">
        <f t="shared" ref="R103:R108" si="194">SUM(P103-Q103)</f>
        <v>13.25</v>
      </c>
      <c r="S103" s="4">
        <v>7</v>
      </c>
      <c r="T103" s="4">
        <v>2.9</v>
      </c>
      <c r="U103" s="4">
        <v>3.1</v>
      </c>
      <c r="V103" s="4">
        <f t="shared" ref="V103:V108" si="195">AVERAGE(T103:U103)</f>
        <v>3</v>
      </c>
      <c r="W103" s="4">
        <f t="shared" ref="W103:W108" si="196">SUM(10-V103)</f>
        <v>7</v>
      </c>
      <c r="X103" s="4">
        <f t="shared" ref="X103:X108" si="197">SUM(S103+W103)</f>
        <v>14</v>
      </c>
      <c r="Y103" s="4">
        <v>0</v>
      </c>
      <c r="Z103" s="4">
        <f t="shared" ref="Z103:Z108" si="198">SUM(X103-Y103)</f>
        <v>14</v>
      </c>
      <c r="AA103" s="4">
        <v>9</v>
      </c>
      <c r="AB103" s="4">
        <v>3.1</v>
      </c>
      <c r="AC103" s="4">
        <v>3.3</v>
      </c>
      <c r="AD103" s="4">
        <f t="shared" ref="AD103:AD108" si="199">AVERAGE(AB103:AC103)</f>
        <v>3.2</v>
      </c>
      <c r="AE103" s="4">
        <f t="shared" ref="AE103:AE108" si="200">SUM(10-AD103)</f>
        <v>6.8</v>
      </c>
      <c r="AF103" s="4">
        <f t="shared" ref="AF103:AF108" si="201">SUM(AA103+AE103)</f>
        <v>15.8</v>
      </c>
      <c r="AG103" s="17">
        <v>0</v>
      </c>
      <c r="AH103" s="5">
        <f t="shared" ref="AH103:AH108" si="202">SUM(AF103-AG103)</f>
        <v>15.8</v>
      </c>
      <c r="AI103" s="5">
        <f t="shared" ref="AI103:AI108" si="203">SUM(J103+R103+Z103+AH103)</f>
        <v>57.7</v>
      </c>
    </row>
    <row r="104" spans="1:36" x14ac:dyDescent="0.35">
      <c r="A104" s="2" t="s">
        <v>49</v>
      </c>
      <c r="B104" s="2">
        <v>2015</v>
      </c>
      <c r="C104" s="4">
        <v>5</v>
      </c>
      <c r="D104" s="20">
        <v>1.9</v>
      </c>
      <c r="E104" s="4">
        <v>2.2000000000000002</v>
      </c>
      <c r="F104" s="4">
        <f t="shared" si="187"/>
        <v>2.0499999999999998</v>
      </c>
      <c r="G104" s="4">
        <f t="shared" si="188"/>
        <v>7.95</v>
      </c>
      <c r="H104" s="4">
        <f t="shared" si="189"/>
        <v>12.95</v>
      </c>
      <c r="I104" s="4">
        <v>0</v>
      </c>
      <c r="J104" s="4">
        <f t="shared" si="190"/>
        <v>12.95</v>
      </c>
      <c r="K104" s="4">
        <v>6</v>
      </c>
      <c r="L104" s="4">
        <v>1.8</v>
      </c>
      <c r="M104" s="4">
        <v>2</v>
      </c>
      <c r="N104" s="4">
        <f t="shared" si="191"/>
        <v>1.9</v>
      </c>
      <c r="O104" s="4">
        <f t="shared" si="192"/>
        <v>8.1</v>
      </c>
      <c r="P104" s="4">
        <f t="shared" si="193"/>
        <v>14.1</v>
      </c>
      <c r="Q104" s="4">
        <v>0</v>
      </c>
      <c r="R104" s="4">
        <f t="shared" si="194"/>
        <v>14.1</v>
      </c>
      <c r="S104" s="4">
        <v>7</v>
      </c>
      <c r="T104" s="4">
        <v>3</v>
      </c>
      <c r="U104" s="4">
        <v>3.1</v>
      </c>
      <c r="V104" s="4">
        <f t="shared" si="195"/>
        <v>3.05</v>
      </c>
      <c r="W104" s="4">
        <f t="shared" si="196"/>
        <v>6.95</v>
      </c>
      <c r="X104" s="4">
        <f t="shared" si="197"/>
        <v>13.95</v>
      </c>
      <c r="Y104" s="4">
        <v>0</v>
      </c>
      <c r="Z104" s="4">
        <f t="shared" si="198"/>
        <v>13.95</v>
      </c>
      <c r="AA104" s="4">
        <v>8</v>
      </c>
      <c r="AB104" s="4">
        <v>4.0999999999999996</v>
      </c>
      <c r="AC104" s="4">
        <v>3.4</v>
      </c>
      <c r="AD104" s="4">
        <f t="shared" si="199"/>
        <v>3.75</v>
      </c>
      <c r="AE104" s="4">
        <f t="shared" si="200"/>
        <v>6.25</v>
      </c>
      <c r="AF104" s="4">
        <f t="shared" si="201"/>
        <v>14.25</v>
      </c>
      <c r="AG104" s="17">
        <v>0.3</v>
      </c>
      <c r="AH104" s="5">
        <f t="shared" si="202"/>
        <v>13.95</v>
      </c>
      <c r="AI104" s="5">
        <f t="shared" si="203"/>
        <v>54.95</v>
      </c>
    </row>
    <row r="105" spans="1:36" x14ac:dyDescent="0.35">
      <c r="A105" s="1" t="s">
        <v>43</v>
      </c>
      <c r="B105" s="2">
        <v>2014</v>
      </c>
      <c r="C105" s="4">
        <v>0</v>
      </c>
      <c r="D105" s="20">
        <v>0</v>
      </c>
      <c r="E105" s="4">
        <v>0</v>
      </c>
      <c r="F105" s="4">
        <f t="shared" si="187"/>
        <v>0</v>
      </c>
      <c r="G105" s="4">
        <v>0</v>
      </c>
      <c r="H105" s="4">
        <f t="shared" si="189"/>
        <v>0</v>
      </c>
      <c r="I105" s="4">
        <v>0</v>
      </c>
      <c r="J105" s="4">
        <f t="shared" si="190"/>
        <v>0</v>
      </c>
      <c r="K105" s="4">
        <v>7</v>
      </c>
      <c r="L105" s="4">
        <v>2.9</v>
      </c>
      <c r="M105" s="4">
        <v>3.1</v>
      </c>
      <c r="N105" s="4">
        <f t="shared" si="191"/>
        <v>3</v>
      </c>
      <c r="O105" s="4">
        <f t="shared" si="192"/>
        <v>7</v>
      </c>
      <c r="P105" s="4">
        <f t="shared" si="193"/>
        <v>14</v>
      </c>
      <c r="Q105" s="4">
        <v>0</v>
      </c>
      <c r="R105" s="4">
        <f t="shared" si="194"/>
        <v>14</v>
      </c>
      <c r="S105" s="4">
        <v>0</v>
      </c>
      <c r="T105" s="4">
        <v>0</v>
      </c>
      <c r="U105" s="4">
        <v>0</v>
      </c>
      <c r="V105" s="4">
        <f t="shared" si="195"/>
        <v>0</v>
      </c>
      <c r="W105" s="4">
        <v>0</v>
      </c>
      <c r="X105" s="4">
        <f t="shared" si="197"/>
        <v>0</v>
      </c>
      <c r="Y105" s="4">
        <v>0</v>
      </c>
      <c r="Z105" s="4">
        <f t="shared" si="198"/>
        <v>0</v>
      </c>
      <c r="AA105" s="4">
        <v>0</v>
      </c>
      <c r="AB105" s="4">
        <v>0</v>
      </c>
      <c r="AC105" s="4">
        <v>0</v>
      </c>
      <c r="AD105" s="4">
        <f t="shared" si="199"/>
        <v>0</v>
      </c>
      <c r="AE105" s="4">
        <v>0</v>
      </c>
      <c r="AF105" s="4">
        <f t="shared" si="201"/>
        <v>0</v>
      </c>
      <c r="AG105" s="17">
        <v>0</v>
      </c>
      <c r="AH105" s="5">
        <f t="shared" si="202"/>
        <v>0</v>
      </c>
      <c r="AI105" s="5">
        <f t="shared" si="203"/>
        <v>14</v>
      </c>
    </row>
    <row r="106" spans="1:36" x14ac:dyDescent="0.35">
      <c r="A106" s="2" t="s">
        <v>101</v>
      </c>
      <c r="B106" s="2">
        <v>2015</v>
      </c>
      <c r="C106" s="4">
        <v>5</v>
      </c>
      <c r="D106" s="20">
        <v>1.9</v>
      </c>
      <c r="E106" s="4">
        <v>1.9</v>
      </c>
      <c r="F106" s="4">
        <f t="shared" si="187"/>
        <v>1.9</v>
      </c>
      <c r="G106" s="4">
        <f t="shared" si="188"/>
        <v>8.1</v>
      </c>
      <c r="H106" s="4">
        <f t="shared" si="189"/>
        <v>13.1</v>
      </c>
      <c r="I106" s="4">
        <v>0</v>
      </c>
      <c r="J106" s="4">
        <f t="shared" si="190"/>
        <v>13.1</v>
      </c>
      <c r="K106" s="4">
        <v>6</v>
      </c>
      <c r="L106" s="4">
        <v>3.3</v>
      </c>
      <c r="M106" s="4">
        <v>3.1</v>
      </c>
      <c r="N106" s="4">
        <f t="shared" si="191"/>
        <v>3.2</v>
      </c>
      <c r="O106" s="4">
        <f t="shared" si="192"/>
        <v>6.8</v>
      </c>
      <c r="P106" s="4">
        <f t="shared" si="193"/>
        <v>12.8</v>
      </c>
      <c r="Q106" s="4">
        <v>0</v>
      </c>
      <c r="R106" s="4">
        <f t="shared" si="194"/>
        <v>12.8</v>
      </c>
      <c r="S106" s="4">
        <v>7</v>
      </c>
      <c r="T106" s="4">
        <v>3.5</v>
      </c>
      <c r="U106" s="4">
        <v>3.6</v>
      </c>
      <c r="V106" s="4">
        <f t="shared" si="195"/>
        <v>3.55</v>
      </c>
      <c r="W106" s="4">
        <f t="shared" si="196"/>
        <v>6.45</v>
      </c>
      <c r="X106" s="4">
        <f t="shared" si="197"/>
        <v>13.45</v>
      </c>
      <c r="Y106" s="4">
        <v>0</v>
      </c>
      <c r="Z106" s="4">
        <f t="shared" si="198"/>
        <v>13.45</v>
      </c>
      <c r="AA106" s="4">
        <v>5.5</v>
      </c>
      <c r="AB106" s="4">
        <v>3.2</v>
      </c>
      <c r="AC106" s="4">
        <v>2.6</v>
      </c>
      <c r="AD106" s="4">
        <f t="shared" si="199"/>
        <v>2.9000000000000004</v>
      </c>
      <c r="AE106" s="4">
        <f t="shared" si="200"/>
        <v>7.1</v>
      </c>
      <c r="AF106" s="4">
        <f t="shared" si="201"/>
        <v>12.6</v>
      </c>
      <c r="AG106" s="17">
        <v>0</v>
      </c>
      <c r="AH106" s="5">
        <f t="shared" si="202"/>
        <v>12.6</v>
      </c>
      <c r="AI106" s="5">
        <f t="shared" si="203"/>
        <v>51.949999999999996</v>
      </c>
    </row>
    <row r="107" spans="1:36" x14ac:dyDescent="0.35">
      <c r="A107" s="2" t="s">
        <v>103</v>
      </c>
      <c r="B107" s="2">
        <v>2015</v>
      </c>
      <c r="C107" s="4">
        <v>5</v>
      </c>
      <c r="D107" s="20">
        <v>2</v>
      </c>
      <c r="E107" s="4">
        <v>2.1</v>
      </c>
      <c r="F107" s="4">
        <f t="shared" si="187"/>
        <v>2.0499999999999998</v>
      </c>
      <c r="G107" s="4">
        <f t="shared" si="188"/>
        <v>7.95</v>
      </c>
      <c r="H107" s="4">
        <f t="shared" si="189"/>
        <v>12.95</v>
      </c>
      <c r="I107" s="4">
        <v>0</v>
      </c>
      <c r="J107" s="4">
        <f t="shared" si="190"/>
        <v>12.95</v>
      </c>
      <c r="K107" s="4">
        <v>6</v>
      </c>
      <c r="L107" s="4">
        <v>3.3</v>
      </c>
      <c r="M107" s="4">
        <v>3</v>
      </c>
      <c r="N107" s="4">
        <f t="shared" si="191"/>
        <v>3.15</v>
      </c>
      <c r="O107" s="4">
        <f t="shared" si="192"/>
        <v>6.85</v>
      </c>
      <c r="P107" s="4">
        <f t="shared" si="193"/>
        <v>12.85</v>
      </c>
      <c r="Q107" s="4">
        <v>0</v>
      </c>
      <c r="R107" s="4">
        <f t="shared" si="194"/>
        <v>12.85</v>
      </c>
      <c r="S107" s="4">
        <v>6</v>
      </c>
      <c r="T107" s="4">
        <v>2.9</v>
      </c>
      <c r="U107" s="4">
        <v>2.8</v>
      </c>
      <c r="V107" s="4">
        <f t="shared" si="195"/>
        <v>2.8499999999999996</v>
      </c>
      <c r="W107" s="4">
        <f t="shared" si="196"/>
        <v>7.15</v>
      </c>
      <c r="X107" s="4">
        <f t="shared" si="197"/>
        <v>13.15</v>
      </c>
      <c r="Y107" s="4">
        <v>0</v>
      </c>
      <c r="Z107" s="4">
        <f t="shared" si="198"/>
        <v>13.15</v>
      </c>
      <c r="AA107" s="4">
        <v>8</v>
      </c>
      <c r="AB107" s="4">
        <v>4.5</v>
      </c>
      <c r="AC107" s="4">
        <v>3.6</v>
      </c>
      <c r="AD107" s="4">
        <f t="shared" si="199"/>
        <v>4.05</v>
      </c>
      <c r="AE107" s="4">
        <f t="shared" si="200"/>
        <v>5.95</v>
      </c>
      <c r="AF107" s="4">
        <f t="shared" si="201"/>
        <v>13.95</v>
      </c>
      <c r="AG107" s="17">
        <v>0</v>
      </c>
      <c r="AH107" s="5">
        <f t="shared" si="202"/>
        <v>13.95</v>
      </c>
      <c r="AI107" s="5">
        <f t="shared" si="203"/>
        <v>52.899999999999991</v>
      </c>
    </row>
    <row r="108" spans="1:36" x14ac:dyDescent="0.35">
      <c r="A108" s="1" t="s">
        <v>60</v>
      </c>
      <c r="B108" s="2">
        <v>2014</v>
      </c>
      <c r="C108" s="4">
        <v>7</v>
      </c>
      <c r="D108" s="20">
        <v>2.4</v>
      </c>
      <c r="E108" s="4">
        <v>2</v>
      </c>
      <c r="F108" s="4">
        <f t="shared" si="187"/>
        <v>2.2000000000000002</v>
      </c>
      <c r="G108" s="4">
        <f t="shared" si="188"/>
        <v>7.8</v>
      </c>
      <c r="H108" s="4">
        <f t="shared" si="189"/>
        <v>14.8</v>
      </c>
      <c r="I108" s="4">
        <v>0</v>
      </c>
      <c r="J108" s="4">
        <f t="shared" si="190"/>
        <v>14.8</v>
      </c>
      <c r="K108" s="4">
        <v>4.5</v>
      </c>
      <c r="L108" s="4">
        <v>1.9</v>
      </c>
      <c r="M108" s="4">
        <v>1.9</v>
      </c>
      <c r="N108" s="4">
        <f t="shared" si="191"/>
        <v>1.9</v>
      </c>
      <c r="O108" s="4">
        <f t="shared" si="192"/>
        <v>8.1</v>
      </c>
      <c r="P108" s="4">
        <f t="shared" si="193"/>
        <v>12.6</v>
      </c>
      <c r="Q108" s="4">
        <v>0</v>
      </c>
      <c r="R108" s="4">
        <f t="shared" si="194"/>
        <v>12.6</v>
      </c>
      <c r="S108" s="4">
        <v>6.2</v>
      </c>
      <c r="T108" s="4">
        <v>4</v>
      </c>
      <c r="U108" s="4">
        <v>4.5</v>
      </c>
      <c r="V108" s="4">
        <f t="shared" si="195"/>
        <v>4.25</v>
      </c>
      <c r="W108" s="4">
        <f t="shared" si="196"/>
        <v>5.75</v>
      </c>
      <c r="X108" s="4">
        <f t="shared" si="197"/>
        <v>11.95</v>
      </c>
      <c r="Y108" s="4">
        <v>0</v>
      </c>
      <c r="Z108" s="4">
        <f t="shared" si="198"/>
        <v>11.95</v>
      </c>
      <c r="AA108" s="4">
        <v>7</v>
      </c>
      <c r="AB108" s="4">
        <v>2.8</v>
      </c>
      <c r="AC108" s="4">
        <v>3</v>
      </c>
      <c r="AD108" s="4">
        <f t="shared" si="199"/>
        <v>2.9</v>
      </c>
      <c r="AE108" s="4">
        <f t="shared" si="200"/>
        <v>7.1</v>
      </c>
      <c r="AF108" s="4">
        <f t="shared" si="201"/>
        <v>14.1</v>
      </c>
      <c r="AG108" s="17">
        <v>0.5</v>
      </c>
      <c r="AH108" s="5">
        <f t="shared" si="202"/>
        <v>13.6</v>
      </c>
      <c r="AI108" s="5">
        <f t="shared" si="203"/>
        <v>52.949999999999996</v>
      </c>
    </row>
    <row r="109" spans="1:36" x14ac:dyDescent="0.35">
      <c r="A109" s="1"/>
      <c r="J109" s="5">
        <f>LARGE(J103:J108,1)+LARGE(J103:J108,2)+LARGE(J103:J108,3)+LARGE(J103:J108,4)</f>
        <v>55.5</v>
      </c>
      <c r="R109" s="5">
        <f>LARGE(R103:R108,1)+LARGE(R103:R108,2)+LARGE(R103:R108,3)+LARGE(R103:R108,4)</f>
        <v>54.2</v>
      </c>
      <c r="Z109" s="5">
        <f>LARGE(Z103:Z108,1)+LARGE(Z103:Z108,2)+LARGE(Z103:Z108,3)+LARGE(Z103:Z108,4)</f>
        <v>54.55</v>
      </c>
      <c r="AH109" s="5">
        <f>LARGE(AH103:AH108,1)+LARGE(AH103:AH108,2)+LARGE(AH103:AH108,3)+LARGE(AH103:AH108,4)</f>
        <v>57.300000000000004</v>
      </c>
      <c r="AI109" s="5">
        <f>SUM(AH109)+J109+R109+Z109</f>
        <v>221.55</v>
      </c>
      <c r="AJ109" s="2">
        <v>3</v>
      </c>
    </row>
    <row r="110" spans="1:36" x14ac:dyDescent="0.35">
      <c r="A110" s="1"/>
    </row>
    <row r="111" spans="1:36" x14ac:dyDescent="0.35">
      <c r="A111" s="1" t="s">
        <v>155</v>
      </c>
      <c r="J111" s="2" t="s">
        <v>0</v>
      </c>
      <c r="R111" s="2" t="s">
        <v>1</v>
      </c>
      <c r="Z111" s="2" t="s">
        <v>2</v>
      </c>
      <c r="AH111" s="2" t="s">
        <v>3</v>
      </c>
    </row>
    <row r="112" spans="1:36" x14ac:dyDescent="0.35">
      <c r="A112" s="3" t="s">
        <v>15</v>
      </c>
      <c r="C112" s="2" t="s">
        <v>4</v>
      </c>
      <c r="D112" s="2" t="s">
        <v>5</v>
      </c>
      <c r="E112" s="2" t="s">
        <v>6</v>
      </c>
      <c r="F112" s="2" t="s">
        <v>7</v>
      </c>
      <c r="G112" s="2" t="s">
        <v>8</v>
      </c>
      <c r="I112" s="2" t="s">
        <v>9</v>
      </c>
      <c r="J112" s="2" t="s">
        <v>10</v>
      </c>
      <c r="K112" s="2" t="s">
        <v>4</v>
      </c>
      <c r="L112" s="2" t="s">
        <v>5</v>
      </c>
      <c r="M112" s="2" t="s">
        <v>6</v>
      </c>
      <c r="N112" s="2" t="s">
        <v>7</v>
      </c>
      <c r="O112" s="2" t="s">
        <v>8</v>
      </c>
      <c r="Q112" s="2" t="s">
        <v>9</v>
      </c>
      <c r="R112" s="2" t="s">
        <v>10</v>
      </c>
      <c r="S112" s="2" t="s">
        <v>4</v>
      </c>
      <c r="T112" s="2" t="s">
        <v>5</v>
      </c>
      <c r="U112" s="2" t="s">
        <v>6</v>
      </c>
      <c r="V112" s="2" t="s">
        <v>7</v>
      </c>
      <c r="W112" s="2" t="s">
        <v>8</v>
      </c>
      <c r="Y112" s="2" t="s">
        <v>9</v>
      </c>
      <c r="Z112" s="2" t="s">
        <v>10</v>
      </c>
      <c r="AA112" s="2" t="s">
        <v>4</v>
      </c>
      <c r="AB112" s="2" t="s">
        <v>5</v>
      </c>
      <c r="AC112" s="2" t="s">
        <v>6</v>
      </c>
      <c r="AD112" s="2" t="s">
        <v>7</v>
      </c>
      <c r="AE112" s="2" t="s">
        <v>8</v>
      </c>
      <c r="AG112" s="2" t="s">
        <v>9</v>
      </c>
      <c r="AH112" s="2" t="s">
        <v>10</v>
      </c>
      <c r="AI112" s="7" t="s">
        <v>13</v>
      </c>
    </row>
    <row r="113" spans="1:36" x14ac:dyDescent="0.35">
      <c r="A113" s="18" t="s">
        <v>114</v>
      </c>
      <c r="B113" s="18">
        <v>2016</v>
      </c>
      <c r="C113" s="4">
        <v>7</v>
      </c>
      <c r="D113" s="20">
        <v>3.8</v>
      </c>
      <c r="E113" s="4">
        <v>4.4000000000000004</v>
      </c>
      <c r="F113" s="4">
        <f t="shared" ref="F113:F116" si="204">AVERAGE(D113:E113)</f>
        <v>4.0999999999999996</v>
      </c>
      <c r="G113" s="4">
        <f t="shared" ref="G113:G116" si="205">SUM(10-F113)</f>
        <v>5.9</v>
      </c>
      <c r="H113" s="4">
        <f t="shared" ref="H113:H116" si="206">SUM(C113+G113)</f>
        <v>12.9</v>
      </c>
      <c r="I113" s="4">
        <v>0</v>
      </c>
      <c r="J113" s="4">
        <f t="shared" ref="J113:J116" si="207">SUM(H113-I113)</f>
        <v>12.9</v>
      </c>
      <c r="K113" s="4">
        <v>6</v>
      </c>
      <c r="L113" s="4">
        <v>1</v>
      </c>
      <c r="M113" s="4">
        <v>1.2</v>
      </c>
      <c r="N113" s="4">
        <f t="shared" ref="N113:N116" si="208">AVERAGE(L113:M113)</f>
        <v>1.1000000000000001</v>
      </c>
      <c r="O113" s="4">
        <f t="shared" ref="O113:O116" si="209">SUM(10-N113)</f>
        <v>8.9</v>
      </c>
      <c r="P113" s="4">
        <f t="shared" ref="P113:P116" si="210">SUM(K113+O113)</f>
        <v>14.9</v>
      </c>
      <c r="Q113" s="4">
        <v>0</v>
      </c>
      <c r="R113" s="4">
        <f t="shared" ref="R113:R116" si="211">SUM(P113-Q113)</f>
        <v>14.9</v>
      </c>
      <c r="S113" s="4">
        <v>2.8</v>
      </c>
      <c r="T113" s="4">
        <v>1.4</v>
      </c>
      <c r="U113" s="4">
        <v>1.4</v>
      </c>
      <c r="V113" s="4">
        <f t="shared" ref="V113:V116" si="212">AVERAGE(T113:U113)</f>
        <v>1.4</v>
      </c>
      <c r="W113" s="4">
        <f t="shared" ref="W113:W116" si="213">SUM(10-V113)</f>
        <v>8.6</v>
      </c>
      <c r="X113" s="4">
        <f t="shared" ref="X113:X116" si="214">SUM(S113+W113)</f>
        <v>11.399999999999999</v>
      </c>
      <c r="Y113" s="4">
        <v>5</v>
      </c>
      <c r="Z113" s="4">
        <f t="shared" ref="Z113:Z116" si="215">SUM(X113-Y113)</f>
        <v>6.3999999999999986</v>
      </c>
      <c r="AA113" s="4">
        <v>7</v>
      </c>
      <c r="AB113" s="4">
        <v>2.6</v>
      </c>
      <c r="AC113" s="4">
        <v>2.4</v>
      </c>
      <c r="AD113" s="4">
        <f t="shared" ref="AD113:AD116" si="216">AVERAGE(AB113:AC113)</f>
        <v>2.5</v>
      </c>
      <c r="AE113" s="4">
        <f t="shared" ref="AE113:AE116" si="217">SUM(10-AD113)</f>
        <v>7.5</v>
      </c>
      <c r="AF113" s="4">
        <f t="shared" ref="AF113:AF116" si="218">SUM(AA113+AE113)</f>
        <v>14.5</v>
      </c>
      <c r="AG113" s="17">
        <v>0</v>
      </c>
      <c r="AH113" s="5">
        <f t="shared" ref="AH113:AH116" si="219">SUM(AF113-AG113)</f>
        <v>14.5</v>
      </c>
      <c r="AI113" s="5">
        <f t="shared" ref="AI113:AI116" si="220">SUM(J113+R113+Z113+AH113)</f>
        <v>48.7</v>
      </c>
    </row>
    <row r="114" spans="1:36" x14ac:dyDescent="0.35">
      <c r="A114" s="18" t="s">
        <v>115</v>
      </c>
      <c r="B114" s="18">
        <v>2016</v>
      </c>
      <c r="C114" s="4">
        <v>7</v>
      </c>
      <c r="D114" s="20">
        <v>2.2999999999999998</v>
      </c>
      <c r="E114" s="4">
        <v>2.5</v>
      </c>
      <c r="F114" s="4">
        <f t="shared" si="204"/>
        <v>2.4</v>
      </c>
      <c r="G114" s="4">
        <f t="shared" si="205"/>
        <v>7.6</v>
      </c>
      <c r="H114" s="4">
        <f t="shared" si="206"/>
        <v>14.6</v>
      </c>
      <c r="I114" s="4">
        <v>0</v>
      </c>
      <c r="J114" s="4">
        <f t="shared" si="207"/>
        <v>14.6</v>
      </c>
      <c r="K114" s="4">
        <v>6</v>
      </c>
      <c r="L114" s="4">
        <v>1.2</v>
      </c>
      <c r="M114" s="4">
        <v>1.5</v>
      </c>
      <c r="N114" s="4">
        <f t="shared" si="208"/>
        <v>1.35</v>
      </c>
      <c r="O114" s="4">
        <f t="shared" si="209"/>
        <v>8.65</v>
      </c>
      <c r="P114" s="4">
        <f t="shared" si="210"/>
        <v>14.65</v>
      </c>
      <c r="Q114" s="4">
        <v>0</v>
      </c>
      <c r="R114" s="4">
        <f t="shared" si="211"/>
        <v>14.65</v>
      </c>
      <c r="S114" s="4">
        <v>6.5</v>
      </c>
      <c r="T114" s="4">
        <v>3.4</v>
      </c>
      <c r="U114" s="4">
        <v>2.9</v>
      </c>
      <c r="V114" s="4">
        <f t="shared" si="212"/>
        <v>3.15</v>
      </c>
      <c r="W114" s="4">
        <f t="shared" si="213"/>
        <v>6.85</v>
      </c>
      <c r="X114" s="4">
        <f t="shared" si="214"/>
        <v>13.35</v>
      </c>
      <c r="Y114" s="4">
        <v>0</v>
      </c>
      <c r="Z114" s="4">
        <f t="shared" si="215"/>
        <v>13.35</v>
      </c>
      <c r="AA114" s="4">
        <v>8</v>
      </c>
      <c r="AB114" s="4">
        <v>2.8</v>
      </c>
      <c r="AC114" s="4">
        <v>2.8</v>
      </c>
      <c r="AD114" s="4">
        <f t="shared" si="216"/>
        <v>2.8</v>
      </c>
      <c r="AE114" s="4">
        <f t="shared" si="217"/>
        <v>7.2</v>
      </c>
      <c r="AF114" s="4">
        <f t="shared" si="218"/>
        <v>15.2</v>
      </c>
      <c r="AG114" s="17">
        <v>0</v>
      </c>
      <c r="AH114" s="5">
        <f t="shared" si="219"/>
        <v>15.2</v>
      </c>
      <c r="AI114" s="5">
        <f t="shared" si="220"/>
        <v>57.8</v>
      </c>
    </row>
    <row r="115" spans="1:36" x14ac:dyDescent="0.35">
      <c r="A115" s="18" t="s">
        <v>116</v>
      </c>
      <c r="B115" s="18">
        <v>2016</v>
      </c>
      <c r="C115" s="4">
        <v>6</v>
      </c>
      <c r="D115" s="20">
        <v>2.1</v>
      </c>
      <c r="E115" s="4">
        <v>2.5</v>
      </c>
      <c r="F115" s="4">
        <f t="shared" si="204"/>
        <v>2.2999999999999998</v>
      </c>
      <c r="G115" s="4">
        <f t="shared" si="205"/>
        <v>7.7</v>
      </c>
      <c r="H115" s="4">
        <f t="shared" si="206"/>
        <v>13.7</v>
      </c>
      <c r="I115" s="4">
        <v>0</v>
      </c>
      <c r="J115" s="4">
        <f t="shared" si="207"/>
        <v>13.7</v>
      </c>
      <c r="K115" s="4">
        <v>6</v>
      </c>
      <c r="L115" s="4">
        <v>1.5</v>
      </c>
      <c r="M115" s="4">
        <v>1.4</v>
      </c>
      <c r="N115" s="4">
        <f t="shared" si="208"/>
        <v>1.45</v>
      </c>
      <c r="O115" s="4">
        <f t="shared" si="209"/>
        <v>8.5500000000000007</v>
      </c>
      <c r="P115" s="4">
        <f t="shared" si="210"/>
        <v>14.55</v>
      </c>
      <c r="Q115" s="4">
        <v>0</v>
      </c>
      <c r="R115" s="4">
        <f t="shared" si="211"/>
        <v>14.55</v>
      </c>
      <c r="S115" s="4">
        <v>9</v>
      </c>
      <c r="T115" s="4">
        <v>3.3</v>
      </c>
      <c r="U115" s="4">
        <v>2.8</v>
      </c>
      <c r="V115" s="4">
        <f t="shared" si="212"/>
        <v>3.05</v>
      </c>
      <c r="W115" s="4">
        <f t="shared" si="213"/>
        <v>6.95</v>
      </c>
      <c r="X115" s="4">
        <f t="shared" si="214"/>
        <v>15.95</v>
      </c>
      <c r="Y115" s="4">
        <v>0</v>
      </c>
      <c r="Z115" s="4">
        <f t="shared" si="215"/>
        <v>15.95</v>
      </c>
      <c r="AA115" s="4">
        <v>8</v>
      </c>
      <c r="AB115" s="4">
        <v>1.5</v>
      </c>
      <c r="AC115" s="4">
        <v>1.7</v>
      </c>
      <c r="AD115" s="4">
        <f t="shared" si="216"/>
        <v>1.6</v>
      </c>
      <c r="AE115" s="4">
        <f t="shared" si="217"/>
        <v>8.4</v>
      </c>
      <c r="AF115" s="4">
        <f t="shared" si="218"/>
        <v>16.399999999999999</v>
      </c>
      <c r="AG115" s="17">
        <v>0</v>
      </c>
      <c r="AH115" s="5">
        <f t="shared" si="219"/>
        <v>16.399999999999999</v>
      </c>
      <c r="AI115" s="5">
        <f t="shared" si="220"/>
        <v>60.6</v>
      </c>
    </row>
    <row r="116" spans="1:36" x14ac:dyDescent="0.35">
      <c r="A116" s="18" t="s">
        <v>154</v>
      </c>
      <c r="B116" s="18">
        <v>2017</v>
      </c>
      <c r="C116" s="4">
        <v>5</v>
      </c>
      <c r="D116" s="20">
        <v>1.4</v>
      </c>
      <c r="E116" s="4">
        <v>1.4</v>
      </c>
      <c r="F116" s="4">
        <f t="shared" si="204"/>
        <v>1.4</v>
      </c>
      <c r="G116" s="4">
        <f t="shared" si="205"/>
        <v>8.6</v>
      </c>
      <c r="H116" s="4">
        <f t="shared" si="206"/>
        <v>13.6</v>
      </c>
      <c r="I116" s="4">
        <v>0</v>
      </c>
      <c r="J116" s="4">
        <f t="shared" si="207"/>
        <v>13.6</v>
      </c>
      <c r="K116" s="4">
        <v>5</v>
      </c>
      <c r="L116" s="4">
        <v>2</v>
      </c>
      <c r="M116" s="4">
        <v>2.4</v>
      </c>
      <c r="N116" s="4">
        <f t="shared" si="208"/>
        <v>2.2000000000000002</v>
      </c>
      <c r="O116" s="4">
        <f t="shared" si="209"/>
        <v>7.8</v>
      </c>
      <c r="P116" s="4">
        <f t="shared" si="210"/>
        <v>12.8</v>
      </c>
      <c r="Q116" s="4">
        <v>0</v>
      </c>
      <c r="R116" s="4">
        <f t="shared" si="211"/>
        <v>12.8</v>
      </c>
      <c r="S116" s="4">
        <v>7</v>
      </c>
      <c r="T116" s="4">
        <v>1.4</v>
      </c>
      <c r="U116" s="4">
        <v>1.6</v>
      </c>
      <c r="V116" s="4">
        <f t="shared" si="212"/>
        <v>1.5</v>
      </c>
      <c r="W116" s="4">
        <f t="shared" si="213"/>
        <v>8.5</v>
      </c>
      <c r="X116" s="4">
        <f t="shared" si="214"/>
        <v>15.5</v>
      </c>
      <c r="Y116" s="4">
        <v>0</v>
      </c>
      <c r="Z116" s="4">
        <f t="shared" si="215"/>
        <v>15.5</v>
      </c>
      <c r="AA116" s="4">
        <v>8</v>
      </c>
      <c r="AB116" s="4">
        <v>3.8</v>
      </c>
      <c r="AC116" s="4">
        <v>4.2</v>
      </c>
      <c r="AD116" s="4">
        <f t="shared" si="216"/>
        <v>4</v>
      </c>
      <c r="AE116" s="4">
        <f t="shared" si="217"/>
        <v>6</v>
      </c>
      <c r="AF116" s="4">
        <f t="shared" si="218"/>
        <v>14</v>
      </c>
      <c r="AG116" s="17">
        <v>0</v>
      </c>
      <c r="AH116" s="5">
        <f t="shared" si="219"/>
        <v>14</v>
      </c>
      <c r="AI116" s="5">
        <f t="shared" si="220"/>
        <v>55.9</v>
      </c>
    </row>
    <row r="117" spans="1:36" x14ac:dyDescent="0.35">
      <c r="J117" s="8">
        <f>LARGE(J113:J116,1)+LARGE(J113:J116,2)+LARGE(J113:J116,3)+LARGE(J113:J116,4)</f>
        <v>54.8</v>
      </c>
      <c r="R117" s="8">
        <f>LARGE(R113:R116,1)+LARGE(R113:R116,2)+LARGE(R113:R116,3)+LARGE(R113:R116,4)</f>
        <v>56.900000000000006</v>
      </c>
      <c r="Z117" s="8">
        <f>LARGE(Z113:Z116,1)+LARGE(Z113:Z116,2)+LARGE(Z113:Z116,3)+LARGE(Z113:Z116,4)</f>
        <v>51.199999999999996</v>
      </c>
      <c r="AH117" s="8">
        <f>LARGE(AH113:AH116,1)+LARGE(AH113:AH116,2)+LARGE(AH113:AH116,3)+LARGE(AH113:AH116,4)</f>
        <v>60.099999999999994</v>
      </c>
      <c r="AI117" s="5">
        <f t="shared" ref="AI117" si="221">SUM(J117+R117+Z117+AH117)</f>
        <v>223</v>
      </c>
      <c r="AJ117" s="2">
        <v>10</v>
      </c>
    </row>
    <row r="118" spans="1:36" x14ac:dyDescent="0.35">
      <c r="J118" s="5"/>
      <c r="R118" s="5"/>
      <c r="Z118" s="5"/>
      <c r="AH118" s="5"/>
      <c r="AI118" s="5">
        <f>SUM(AH118)+J118+R118+Z118</f>
        <v>0</v>
      </c>
    </row>
    <row r="119" spans="1:36" x14ac:dyDescent="0.35">
      <c r="A119" s="1" t="s">
        <v>155</v>
      </c>
      <c r="J119" s="2" t="s">
        <v>0</v>
      </c>
      <c r="R119" s="2" t="s">
        <v>1</v>
      </c>
      <c r="Z119" s="2" t="s">
        <v>2</v>
      </c>
      <c r="AH119" s="2" t="s">
        <v>3</v>
      </c>
    </row>
    <row r="120" spans="1:36" x14ac:dyDescent="0.35">
      <c r="A120" s="3" t="s">
        <v>67</v>
      </c>
      <c r="C120" s="2" t="s">
        <v>4</v>
      </c>
      <c r="D120" s="2" t="s">
        <v>5</v>
      </c>
      <c r="E120" s="2" t="s">
        <v>6</v>
      </c>
      <c r="F120" s="2" t="s">
        <v>7</v>
      </c>
      <c r="G120" s="2" t="s">
        <v>8</v>
      </c>
      <c r="I120" s="2" t="s">
        <v>9</v>
      </c>
      <c r="J120" s="2" t="s">
        <v>10</v>
      </c>
      <c r="K120" s="2" t="s">
        <v>4</v>
      </c>
      <c r="L120" s="2" t="s">
        <v>5</v>
      </c>
      <c r="M120" s="2" t="s">
        <v>6</v>
      </c>
      <c r="N120" s="2" t="s">
        <v>7</v>
      </c>
      <c r="O120" s="2" t="s">
        <v>8</v>
      </c>
      <c r="Q120" s="2" t="s">
        <v>9</v>
      </c>
      <c r="R120" s="2" t="s">
        <v>10</v>
      </c>
      <c r="S120" s="2" t="s">
        <v>4</v>
      </c>
      <c r="T120" s="2" t="s">
        <v>5</v>
      </c>
      <c r="U120" s="2" t="s">
        <v>6</v>
      </c>
      <c r="V120" s="2" t="s">
        <v>7</v>
      </c>
      <c r="W120" s="2" t="s">
        <v>8</v>
      </c>
      <c r="Y120" s="2" t="s">
        <v>9</v>
      </c>
      <c r="Z120" s="2" t="s">
        <v>10</v>
      </c>
      <c r="AA120" s="2" t="s">
        <v>4</v>
      </c>
      <c r="AB120" s="2" t="s">
        <v>5</v>
      </c>
      <c r="AC120" s="2" t="s">
        <v>6</v>
      </c>
      <c r="AD120" s="2" t="s">
        <v>7</v>
      </c>
      <c r="AE120" s="2" t="s">
        <v>8</v>
      </c>
      <c r="AG120" s="2" t="s">
        <v>9</v>
      </c>
      <c r="AH120" s="2" t="s">
        <v>10</v>
      </c>
      <c r="AI120" s="7" t="s">
        <v>13</v>
      </c>
    </row>
    <row r="121" spans="1:36" x14ac:dyDescent="0.35">
      <c r="A121" s="2" t="s">
        <v>153</v>
      </c>
      <c r="B121" s="2">
        <v>2017</v>
      </c>
      <c r="C121" s="4">
        <v>5</v>
      </c>
      <c r="D121" s="20">
        <v>1.5</v>
      </c>
      <c r="E121" s="4">
        <v>1.4</v>
      </c>
      <c r="F121" s="4">
        <f t="shared" ref="F121:F126" si="222">AVERAGE(D121:E121)</f>
        <v>1.45</v>
      </c>
      <c r="G121" s="4">
        <f t="shared" ref="G121:G126" si="223">SUM(10-F121)</f>
        <v>8.5500000000000007</v>
      </c>
      <c r="H121" s="4">
        <f t="shared" ref="H121:H126" si="224">SUM(C121+G121)</f>
        <v>13.55</v>
      </c>
      <c r="I121" s="4">
        <v>0</v>
      </c>
      <c r="J121" s="4">
        <f t="shared" ref="J121:J126" si="225">SUM(H121-I121)</f>
        <v>13.55</v>
      </c>
      <c r="K121" s="4">
        <v>6</v>
      </c>
      <c r="L121" s="4">
        <v>1.5</v>
      </c>
      <c r="M121" s="4">
        <v>1.9</v>
      </c>
      <c r="N121" s="4">
        <f t="shared" ref="N121:N126" si="226">AVERAGE(L121:M121)</f>
        <v>1.7</v>
      </c>
      <c r="O121" s="4">
        <f t="shared" ref="O121:O126" si="227">SUM(10-N121)</f>
        <v>8.3000000000000007</v>
      </c>
      <c r="P121" s="4">
        <f t="shared" ref="P121:P126" si="228">SUM(K121+O121)</f>
        <v>14.3</v>
      </c>
      <c r="Q121" s="4">
        <v>0</v>
      </c>
      <c r="R121" s="4">
        <f t="shared" ref="R121:R126" si="229">SUM(P121-Q121)</f>
        <v>14.3</v>
      </c>
      <c r="S121" s="4">
        <v>5</v>
      </c>
      <c r="T121" s="4">
        <v>3.1</v>
      </c>
      <c r="U121" s="4">
        <v>3.3</v>
      </c>
      <c r="V121" s="4">
        <f t="shared" ref="V121:V126" si="230">AVERAGE(T121:U121)</f>
        <v>3.2</v>
      </c>
      <c r="W121" s="4">
        <f t="shared" ref="W121:W126" si="231">SUM(10-V121)</f>
        <v>6.8</v>
      </c>
      <c r="X121" s="4">
        <f t="shared" ref="X121:X126" si="232">SUM(S121+W121)</f>
        <v>11.8</v>
      </c>
      <c r="Y121" s="4">
        <v>0</v>
      </c>
      <c r="Z121" s="4">
        <f t="shared" ref="Z121:Z126" si="233">SUM(X121-Y121)</f>
        <v>11.8</v>
      </c>
      <c r="AA121" s="4">
        <v>6.5</v>
      </c>
      <c r="AB121" s="4">
        <v>3.9</v>
      </c>
      <c r="AC121" s="4">
        <v>3.8</v>
      </c>
      <c r="AD121" s="4">
        <f t="shared" ref="AD121:AD126" si="234">AVERAGE(AB121:AC121)</f>
        <v>3.8499999999999996</v>
      </c>
      <c r="AE121" s="4">
        <f t="shared" ref="AE121:AE126" si="235">SUM(10-AD121)</f>
        <v>6.15</v>
      </c>
      <c r="AF121" s="4">
        <f t="shared" ref="AF121:AF126" si="236">SUM(AA121+AE121)</f>
        <v>12.65</v>
      </c>
      <c r="AG121" s="17">
        <v>0</v>
      </c>
      <c r="AH121" s="5">
        <f t="shared" ref="AH121:AH126" si="237">SUM(AF121-AG121)</f>
        <v>12.65</v>
      </c>
      <c r="AI121" s="5">
        <f t="shared" ref="AI121:AI126" si="238">SUM(J121+R121+Z121+AH121)</f>
        <v>52.300000000000004</v>
      </c>
    </row>
    <row r="122" spans="1:36" x14ac:dyDescent="0.35">
      <c r="A122" s="2" t="s">
        <v>164</v>
      </c>
      <c r="B122" s="18">
        <v>2016</v>
      </c>
      <c r="C122" s="4">
        <v>6</v>
      </c>
      <c r="D122" s="20">
        <v>2.2999999999999998</v>
      </c>
      <c r="E122" s="4">
        <v>2.6</v>
      </c>
      <c r="F122" s="4">
        <f t="shared" si="222"/>
        <v>2.4500000000000002</v>
      </c>
      <c r="G122" s="4">
        <f t="shared" si="223"/>
        <v>7.55</v>
      </c>
      <c r="H122" s="4">
        <f t="shared" si="224"/>
        <v>13.55</v>
      </c>
      <c r="I122" s="4">
        <v>0</v>
      </c>
      <c r="J122" s="4">
        <f t="shared" si="225"/>
        <v>13.55</v>
      </c>
      <c r="K122" s="4">
        <v>6</v>
      </c>
      <c r="L122" s="4">
        <v>1.4</v>
      </c>
      <c r="M122" s="4">
        <v>1.6</v>
      </c>
      <c r="N122" s="4">
        <f t="shared" si="226"/>
        <v>1.5</v>
      </c>
      <c r="O122" s="4">
        <f t="shared" si="227"/>
        <v>8.5</v>
      </c>
      <c r="P122" s="4">
        <f t="shared" si="228"/>
        <v>14.5</v>
      </c>
      <c r="Q122" s="4">
        <v>0</v>
      </c>
      <c r="R122" s="4">
        <f t="shared" si="229"/>
        <v>14.5</v>
      </c>
      <c r="S122" s="4">
        <v>6</v>
      </c>
      <c r="T122" s="4">
        <v>3</v>
      </c>
      <c r="U122" s="4">
        <v>3.3</v>
      </c>
      <c r="V122" s="4">
        <f t="shared" si="230"/>
        <v>3.15</v>
      </c>
      <c r="W122" s="4">
        <f t="shared" si="231"/>
        <v>6.85</v>
      </c>
      <c r="X122" s="4">
        <f t="shared" si="232"/>
        <v>12.85</v>
      </c>
      <c r="Y122" s="4">
        <v>0</v>
      </c>
      <c r="Z122" s="4">
        <f t="shared" si="233"/>
        <v>12.85</v>
      </c>
      <c r="AA122" s="4">
        <v>6.5</v>
      </c>
      <c r="AB122" s="4">
        <v>3.9</v>
      </c>
      <c r="AC122" s="4">
        <v>4</v>
      </c>
      <c r="AD122" s="4">
        <f t="shared" si="234"/>
        <v>3.95</v>
      </c>
      <c r="AE122" s="4">
        <f t="shared" si="235"/>
        <v>6.05</v>
      </c>
      <c r="AF122" s="4">
        <f t="shared" si="236"/>
        <v>12.55</v>
      </c>
      <c r="AG122" s="17">
        <v>0</v>
      </c>
      <c r="AH122" s="5">
        <f t="shared" si="237"/>
        <v>12.55</v>
      </c>
      <c r="AI122" s="5">
        <f t="shared" si="238"/>
        <v>53.45</v>
      </c>
    </row>
    <row r="123" spans="1:36" x14ac:dyDescent="0.35">
      <c r="A123" s="2" t="s">
        <v>123</v>
      </c>
      <c r="B123" s="18">
        <v>2016</v>
      </c>
      <c r="C123" s="4">
        <v>5</v>
      </c>
      <c r="D123" s="20">
        <v>1.5</v>
      </c>
      <c r="E123" s="4">
        <v>1.6</v>
      </c>
      <c r="F123" s="4">
        <f t="shared" si="222"/>
        <v>1.55</v>
      </c>
      <c r="G123" s="4">
        <f t="shared" si="223"/>
        <v>8.4499999999999993</v>
      </c>
      <c r="H123" s="4">
        <f t="shared" si="224"/>
        <v>13.45</v>
      </c>
      <c r="I123" s="4">
        <v>0</v>
      </c>
      <c r="J123" s="4">
        <f t="shared" si="225"/>
        <v>13.45</v>
      </c>
      <c r="K123" s="4">
        <v>4</v>
      </c>
      <c r="L123" s="4">
        <v>1.5</v>
      </c>
      <c r="M123" s="4">
        <v>1.7</v>
      </c>
      <c r="N123" s="4">
        <f t="shared" si="226"/>
        <v>1.6</v>
      </c>
      <c r="O123" s="4">
        <f t="shared" si="227"/>
        <v>8.4</v>
      </c>
      <c r="P123" s="4">
        <f t="shared" si="228"/>
        <v>12.4</v>
      </c>
      <c r="Q123" s="4">
        <v>0</v>
      </c>
      <c r="R123" s="4">
        <f t="shared" si="229"/>
        <v>12.4</v>
      </c>
      <c r="S123" s="4">
        <v>6</v>
      </c>
      <c r="T123" s="4">
        <v>3.4</v>
      </c>
      <c r="U123" s="4">
        <v>2.8</v>
      </c>
      <c r="V123" s="4">
        <f t="shared" si="230"/>
        <v>3.0999999999999996</v>
      </c>
      <c r="W123" s="4">
        <f t="shared" si="231"/>
        <v>6.9</v>
      </c>
      <c r="X123" s="4">
        <f t="shared" si="232"/>
        <v>12.9</v>
      </c>
      <c r="Y123" s="4">
        <v>0</v>
      </c>
      <c r="Z123" s="4">
        <f t="shared" si="233"/>
        <v>12.9</v>
      </c>
      <c r="AA123" s="4">
        <v>5</v>
      </c>
      <c r="AB123" s="4">
        <v>2.2000000000000002</v>
      </c>
      <c r="AC123" s="4">
        <v>2.1</v>
      </c>
      <c r="AD123" s="4">
        <f t="shared" si="234"/>
        <v>2.1500000000000004</v>
      </c>
      <c r="AE123" s="4">
        <f t="shared" si="235"/>
        <v>7.85</v>
      </c>
      <c r="AF123" s="4">
        <f t="shared" si="236"/>
        <v>12.85</v>
      </c>
      <c r="AG123" s="17">
        <v>0</v>
      </c>
      <c r="AH123" s="5">
        <f t="shared" si="237"/>
        <v>12.85</v>
      </c>
      <c r="AI123" s="5">
        <f t="shared" si="238"/>
        <v>51.6</v>
      </c>
    </row>
    <row r="124" spans="1:36" x14ac:dyDescent="0.35">
      <c r="A124" s="18" t="s">
        <v>151</v>
      </c>
      <c r="B124" s="18">
        <v>2017</v>
      </c>
      <c r="C124" s="4">
        <v>5</v>
      </c>
      <c r="D124" s="20">
        <v>1.9</v>
      </c>
      <c r="E124" s="4">
        <v>2.1</v>
      </c>
      <c r="F124" s="4">
        <f t="shared" si="222"/>
        <v>2</v>
      </c>
      <c r="G124" s="4">
        <f t="shared" si="223"/>
        <v>8</v>
      </c>
      <c r="H124" s="4">
        <f t="shared" si="224"/>
        <v>13</v>
      </c>
      <c r="I124" s="4">
        <v>0</v>
      </c>
      <c r="J124" s="4">
        <f t="shared" si="225"/>
        <v>13</v>
      </c>
      <c r="K124" s="4">
        <v>6</v>
      </c>
      <c r="L124" s="4">
        <v>1</v>
      </c>
      <c r="M124" s="4">
        <v>1.2</v>
      </c>
      <c r="N124" s="4">
        <f t="shared" si="226"/>
        <v>1.1000000000000001</v>
      </c>
      <c r="O124" s="4">
        <f t="shared" si="227"/>
        <v>8.9</v>
      </c>
      <c r="P124" s="4">
        <f t="shared" si="228"/>
        <v>14.9</v>
      </c>
      <c r="Q124" s="4">
        <v>0</v>
      </c>
      <c r="R124" s="4">
        <f t="shared" si="229"/>
        <v>14.9</v>
      </c>
      <c r="S124" s="4">
        <v>6</v>
      </c>
      <c r="T124" s="4">
        <v>2.1</v>
      </c>
      <c r="U124" s="4">
        <v>2.1</v>
      </c>
      <c r="V124" s="4">
        <f t="shared" si="230"/>
        <v>2.1</v>
      </c>
      <c r="W124" s="4">
        <f t="shared" si="231"/>
        <v>7.9</v>
      </c>
      <c r="X124" s="4">
        <f t="shared" si="232"/>
        <v>13.9</v>
      </c>
      <c r="Y124" s="4">
        <v>0</v>
      </c>
      <c r="Z124" s="4">
        <f t="shared" si="233"/>
        <v>13.9</v>
      </c>
      <c r="AA124" s="4">
        <v>5.5</v>
      </c>
      <c r="AB124" s="4">
        <v>2.2000000000000002</v>
      </c>
      <c r="AC124" s="4">
        <v>2.5</v>
      </c>
      <c r="AD124" s="4">
        <f t="shared" si="234"/>
        <v>2.35</v>
      </c>
      <c r="AE124" s="4">
        <f t="shared" si="235"/>
        <v>7.65</v>
      </c>
      <c r="AF124" s="4">
        <f t="shared" si="236"/>
        <v>13.15</v>
      </c>
      <c r="AG124" s="17">
        <v>0</v>
      </c>
      <c r="AH124" s="5">
        <f t="shared" si="237"/>
        <v>13.15</v>
      </c>
      <c r="AI124" s="5">
        <f t="shared" si="238"/>
        <v>54.949999999999996</v>
      </c>
    </row>
    <row r="125" spans="1:36" x14ac:dyDescent="0.35">
      <c r="A125" s="18" t="s">
        <v>152</v>
      </c>
      <c r="B125" s="18">
        <v>2017</v>
      </c>
      <c r="C125" s="4">
        <v>5</v>
      </c>
      <c r="D125" s="20">
        <v>1.3</v>
      </c>
      <c r="E125" s="4">
        <v>1.6</v>
      </c>
      <c r="F125" s="4">
        <f t="shared" si="222"/>
        <v>1.4500000000000002</v>
      </c>
      <c r="G125" s="4">
        <f t="shared" si="223"/>
        <v>8.5500000000000007</v>
      </c>
      <c r="H125" s="4">
        <f t="shared" si="224"/>
        <v>13.55</v>
      </c>
      <c r="I125" s="4">
        <v>0</v>
      </c>
      <c r="J125" s="4">
        <f t="shared" si="225"/>
        <v>13.55</v>
      </c>
      <c r="K125" s="4">
        <v>8</v>
      </c>
      <c r="L125" s="4">
        <v>3.5</v>
      </c>
      <c r="M125" s="4">
        <v>3.9</v>
      </c>
      <c r="N125" s="4">
        <f t="shared" si="226"/>
        <v>3.7</v>
      </c>
      <c r="O125" s="4">
        <f t="shared" si="227"/>
        <v>6.3</v>
      </c>
      <c r="P125" s="4">
        <f t="shared" si="228"/>
        <v>14.3</v>
      </c>
      <c r="Q125" s="4">
        <v>0</v>
      </c>
      <c r="R125" s="4">
        <f t="shared" si="229"/>
        <v>14.3</v>
      </c>
      <c r="S125" s="4">
        <v>4.5</v>
      </c>
      <c r="T125" s="4">
        <v>2.6</v>
      </c>
      <c r="U125" s="4">
        <v>2.4</v>
      </c>
      <c r="V125" s="4">
        <f t="shared" si="230"/>
        <v>2.5</v>
      </c>
      <c r="W125" s="4">
        <f t="shared" si="231"/>
        <v>7.5</v>
      </c>
      <c r="X125" s="4">
        <f t="shared" si="232"/>
        <v>12</v>
      </c>
      <c r="Y125" s="4">
        <v>0</v>
      </c>
      <c r="Z125" s="4">
        <f t="shared" si="233"/>
        <v>12</v>
      </c>
      <c r="AA125" s="4">
        <v>6</v>
      </c>
      <c r="AB125" s="4">
        <v>3.8</v>
      </c>
      <c r="AC125" s="4">
        <v>3.9</v>
      </c>
      <c r="AD125" s="4">
        <f t="shared" si="234"/>
        <v>3.8499999999999996</v>
      </c>
      <c r="AE125" s="4">
        <f t="shared" si="235"/>
        <v>6.15</v>
      </c>
      <c r="AF125" s="4">
        <f t="shared" si="236"/>
        <v>12.15</v>
      </c>
      <c r="AG125" s="17">
        <v>0</v>
      </c>
      <c r="AH125" s="5">
        <f t="shared" si="237"/>
        <v>12.15</v>
      </c>
      <c r="AI125" s="5">
        <f t="shared" si="238"/>
        <v>52</v>
      </c>
    </row>
    <row r="126" spans="1:36" x14ac:dyDescent="0.35">
      <c r="A126" s="2" t="s">
        <v>92</v>
      </c>
      <c r="B126" s="18">
        <v>2016</v>
      </c>
      <c r="C126" s="4">
        <v>6</v>
      </c>
      <c r="D126" s="20">
        <v>1.8</v>
      </c>
      <c r="E126" s="4">
        <v>1.7</v>
      </c>
      <c r="F126" s="4">
        <f t="shared" si="222"/>
        <v>1.75</v>
      </c>
      <c r="G126" s="4">
        <f t="shared" si="223"/>
        <v>8.25</v>
      </c>
      <c r="H126" s="4">
        <f t="shared" si="224"/>
        <v>14.25</v>
      </c>
      <c r="I126" s="4">
        <v>0</v>
      </c>
      <c r="J126" s="4">
        <f t="shared" si="225"/>
        <v>14.25</v>
      </c>
      <c r="K126" s="4">
        <v>8</v>
      </c>
      <c r="L126" s="4">
        <v>4</v>
      </c>
      <c r="M126" s="4">
        <v>4.3</v>
      </c>
      <c r="N126" s="4">
        <f t="shared" si="226"/>
        <v>4.1500000000000004</v>
      </c>
      <c r="O126" s="4">
        <f t="shared" si="227"/>
        <v>5.85</v>
      </c>
      <c r="P126" s="4">
        <f t="shared" si="228"/>
        <v>13.85</v>
      </c>
      <c r="Q126" s="4">
        <v>0</v>
      </c>
      <c r="R126" s="4">
        <f t="shared" si="229"/>
        <v>13.85</v>
      </c>
      <c r="S126" s="4">
        <v>7.5</v>
      </c>
      <c r="T126" s="4">
        <v>4.2</v>
      </c>
      <c r="U126" s="4">
        <v>4.9000000000000004</v>
      </c>
      <c r="V126" s="4">
        <f t="shared" si="230"/>
        <v>4.5500000000000007</v>
      </c>
      <c r="W126" s="4">
        <f t="shared" si="231"/>
        <v>5.4499999999999993</v>
      </c>
      <c r="X126" s="4">
        <f t="shared" si="232"/>
        <v>12.95</v>
      </c>
      <c r="Y126" s="4">
        <v>0</v>
      </c>
      <c r="Z126" s="4">
        <f t="shared" si="233"/>
        <v>12.95</v>
      </c>
      <c r="AA126" s="4">
        <v>7</v>
      </c>
      <c r="AB126" s="4">
        <v>2.7</v>
      </c>
      <c r="AC126" s="4">
        <v>2.6</v>
      </c>
      <c r="AD126" s="4">
        <f t="shared" si="234"/>
        <v>2.6500000000000004</v>
      </c>
      <c r="AE126" s="4">
        <f t="shared" si="235"/>
        <v>7.35</v>
      </c>
      <c r="AF126" s="4">
        <f t="shared" si="236"/>
        <v>14.35</v>
      </c>
      <c r="AG126" s="17">
        <v>0</v>
      </c>
      <c r="AH126" s="5">
        <f t="shared" si="237"/>
        <v>14.35</v>
      </c>
      <c r="AI126" s="5">
        <f t="shared" si="238"/>
        <v>55.4</v>
      </c>
    </row>
    <row r="127" spans="1:36" x14ac:dyDescent="0.35">
      <c r="J127" s="8">
        <f>LARGE(J121:J126,1)+LARGE(J121:J126,2)+LARGE(J121:J126,3)+LARGE(J121:J126,4)</f>
        <v>54.900000000000006</v>
      </c>
      <c r="R127" s="8">
        <f>LARGE(R121:R126,1)+LARGE(R121:R126,2)+LARGE(R121:R126,3)+LARGE(R121:R126,4)</f>
        <v>58</v>
      </c>
      <c r="Z127" s="8">
        <f>LARGE(Z121:Z126,1)+LARGE(Z121:Z126,2)+LARGE(Z121:Z126,3)+LARGE(Z121:Z126,4)</f>
        <v>52.6</v>
      </c>
      <c r="AH127" s="5">
        <f>LARGE(AH121:AH126,1)+LARGE(AH121:AH126,2)+LARGE(AH121:AH126,3)+LARGE(AH121:AH126,4)</f>
        <v>53</v>
      </c>
      <c r="AI127" s="5">
        <f>SUM(AH127)+J127+R127+Z127</f>
        <v>218.5</v>
      </c>
      <c r="AJ127" s="2">
        <v>8</v>
      </c>
    </row>
    <row r="128" spans="1:36" x14ac:dyDescent="0.35">
      <c r="J128" s="5"/>
      <c r="R128" s="5"/>
      <c r="Z128" s="5"/>
      <c r="AH128" s="5"/>
      <c r="AI128" s="5"/>
    </row>
    <row r="129" spans="1:35" x14ac:dyDescent="0.35">
      <c r="A129" s="1" t="s">
        <v>155</v>
      </c>
      <c r="J129" s="2" t="s">
        <v>0</v>
      </c>
      <c r="R129" s="2" t="s">
        <v>1</v>
      </c>
      <c r="Z129" s="2" t="s">
        <v>2</v>
      </c>
      <c r="AH129" s="2" t="s">
        <v>3</v>
      </c>
    </row>
    <row r="130" spans="1:35" x14ac:dyDescent="0.35">
      <c r="A130" s="3" t="s">
        <v>26</v>
      </c>
      <c r="C130" s="2" t="s">
        <v>4</v>
      </c>
      <c r="D130" s="2" t="s">
        <v>5</v>
      </c>
      <c r="E130" s="2" t="s">
        <v>6</v>
      </c>
      <c r="F130" s="2" t="s">
        <v>7</v>
      </c>
      <c r="G130" s="2" t="s">
        <v>8</v>
      </c>
      <c r="I130" s="2" t="s">
        <v>9</v>
      </c>
      <c r="J130" s="2" t="s">
        <v>10</v>
      </c>
      <c r="K130" s="2" t="s">
        <v>4</v>
      </c>
      <c r="L130" s="2" t="s">
        <v>5</v>
      </c>
      <c r="M130" s="2" t="s">
        <v>6</v>
      </c>
      <c r="N130" s="2" t="s">
        <v>7</v>
      </c>
      <c r="O130" s="2" t="s">
        <v>8</v>
      </c>
      <c r="Q130" s="2" t="s">
        <v>9</v>
      </c>
      <c r="R130" s="2" t="s">
        <v>10</v>
      </c>
      <c r="S130" s="2" t="s">
        <v>4</v>
      </c>
      <c r="T130" s="2" t="s">
        <v>5</v>
      </c>
      <c r="U130" s="2" t="s">
        <v>6</v>
      </c>
      <c r="V130" s="2" t="s">
        <v>7</v>
      </c>
      <c r="W130" s="2" t="s">
        <v>8</v>
      </c>
      <c r="Y130" s="2" t="s">
        <v>9</v>
      </c>
      <c r="Z130" s="2" t="s">
        <v>10</v>
      </c>
      <c r="AA130" s="2" t="s">
        <v>4</v>
      </c>
      <c r="AB130" s="2" t="s">
        <v>5</v>
      </c>
      <c r="AC130" s="2" t="s">
        <v>6</v>
      </c>
      <c r="AD130" s="2" t="s">
        <v>7</v>
      </c>
      <c r="AE130" s="2" t="s">
        <v>8</v>
      </c>
      <c r="AG130" s="2" t="s">
        <v>9</v>
      </c>
      <c r="AH130" s="2" t="s">
        <v>10</v>
      </c>
      <c r="AI130" s="7" t="s">
        <v>13</v>
      </c>
    </row>
    <row r="131" spans="1:35" x14ac:dyDescent="0.35">
      <c r="A131" s="1" t="s">
        <v>125</v>
      </c>
      <c r="B131" s="2">
        <v>2016</v>
      </c>
      <c r="C131" s="4">
        <v>0</v>
      </c>
      <c r="D131" s="20">
        <v>0</v>
      </c>
      <c r="E131" s="4">
        <v>0</v>
      </c>
      <c r="F131" s="4">
        <f t="shared" ref="F131:F136" si="239">AVERAGE(D131:E131)</f>
        <v>0</v>
      </c>
      <c r="G131" s="4">
        <v>0</v>
      </c>
      <c r="H131" s="4">
        <f t="shared" ref="H131:H136" si="240">SUM(C131+G131)</f>
        <v>0</v>
      </c>
      <c r="I131" s="4">
        <v>0</v>
      </c>
      <c r="J131" s="4">
        <f t="shared" ref="J131:J136" si="241">SUM(H131-I131)</f>
        <v>0</v>
      </c>
      <c r="K131" s="4">
        <v>0</v>
      </c>
      <c r="L131" s="4">
        <v>0</v>
      </c>
      <c r="M131" s="4">
        <v>0</v>
      </c>
      <c r="N131" s="4">
        <f t="shared" ref="N131:N136" si="242">AVERAGE(L131:M131)</f>
        <v>0</v>
      </c>
      <c r="O131" s="4">
        <v>0</v>
      </c>
      <c r="P131" s="4">
        <f t="shared" ref="P131:P136" si="243">SUM(K131+O131)</f>
        <v>0</v>
      </c>
      <c r="Q131" s="4">
        <v>0</v>
      </c>
      <c r="R131" s="4">
        <f t="shared" ref="R131:R136" si="244">SUM(P131-Q131)</f>
        <v>0</v>
      </c>
      <c r="S131" s="4">
        <v>0</v>
      </c>
      <c r="T131" s="4">
        <v>0</v>
      </c>
      <c r="U131" s="4">
        <v>0</v>
      </c>
      <c r="V131" s="4">
        <f t="shared" ref="V131:V136" si="245">AVERAGE(T131:U131)</f>
        <v>0</v>
      </c>
      <c r="W131" s="4">
        <v>0</v>
      </c>
      <c r="X131" s="4">
        <f t="shared" ref="X131:X136" si="246">SUM(S131+W131)</f>
        <v>0</v>
      </c>
      <c r="Y131" s="4">
        <v>0</v>
      </c>
      <c r="Z131" s="4">
        <f t="shared" ref="Z131:Z136" si="247">SUM(X131-Y131)</f>
        <v>0</v>
      </c>
      <c r="AA131" s="4">
        <v>0</v>
      </c>
      <c r="AB131" s="4">
        <v>0</v>
      </c>
      <c r="AC131" s="4">
        <v>0</v>
      </c>
      <c r="AD131" s="4">
        <f t="shared" ref="AD131:AD136" si="248">AVERAGE(AB131:AC131)</f>
        <v>0</v>
      </c>
      <c r="AE131" s="4">
        <v>0</v>
      </c>
      <c r="AF131" s="4">
        <f t="shared" ref="AF131:AF136" si="249">SUM(AA131+AE131)</f>
        <v>0</v>
      </c>
      <c r="AG131" s="17">
        <v>0</v>
      </c>
      <c r="AH131" s="5">
        <f t="shared" ref="AH131:AH136" si="250">SUM(AF131-AG131)</f>
        <v>0</v>
      </c>
      <c r="AI131" s="5">
        <f t="shared" ref="AI131:AI136" si="251">SUM(J131+R131+Z131+AH131)</f>
        <v>0</v>
      </c>
    </row>
    <row r="132" spans="1:35" x14ac:dyDescent="0.35">
      <c r="A132" s="1" t="s">
        <v>94</v>
      </c>
      <c r="B132" s="2">
        <v>2016</v>
      </c>
      <c r="C132" s="4">
        <v>9</v>
      </c>
      <c r="D132" s="20">
        <v>1.5</v>
      </c>
      <c r="E132" s="4">
        <v>1.8</v>
      </c>
      <c r="F132" s="4">
        <f t="shared" si="239"/>
        <v>1.65</v>
      </c>
      <c r="G132" s="4">
        <f t="shared" ref="G132:G136" si="252">SUM(10-F132)</f>
        <v>8.35</v>
      </c>
      <c r="H132" s="4">
        <f t="shared" si="240"/>
        <v>17.350000000000001</v>
      </c>
      <c r="I132" s="4">
        <v>0</v>
      </c>
      <c r="J132" s="4">
        <f t="shared" si="241"/>
        <v>17.350000000000001</v>
      </c>
      <c r="K132" s="4">
        <v>8</v>
      </c>
      <c r="L132" s="4">
        <v>0.7</v>
      </c>
      <c r="M132" s="4">
        <v>0.8</v>
      </c>
      <c r="N132" s="4">
        <f t="shared" si="242"/>
        <v>0.75</v>
      </c>
      <c r="O132" s="4">
        <f t="shared" ref="O132:O136" si="253">SUM(10-N132)</f>
        <v>9.25</v>
      </c>
      <c r="P132" s="4">
        <f t="shared" si="243"/>
        <v>17.25</v>
      </c>
      <c r="Q132" s="4">
        <v>0</v>
      </c>
      <c r="R132" s="4">
        <f t="shared" si="244"/>
        <v>17.25</v>
      </c>
      <c r="S132" s="4">
        <v>6.5</v>
      </c>
      <c r="T132" s="4">
        <v>2.1</v>
      </c>
      <c r="U132" s="4">
        <v>1.7</v>
      </c>
      <c r="V132" s="4">
        <f t="shared" si="245"/>
        <v>1.9</v>
      </c>
      <c r="W132" s="4">
        <f t="shared" ref="W132:W136" si="254">SUM(10-V132)</f>
        <v>8.1</v>
      </c>
      <c r="X132" s="4">
        <f t="shared" si="246"/>
        <v>14.6</v>
      </c>
      <c r="Y132" s="4">
        <v>0</v>
      </c>
      <c r="Z132" s="4">
        <f t="shared" si="247"/>
        <v>14.6</v>
      </c>
      <c r="AA132" s="4">
        <v>8</v>
      </c>
      <c r="AB132" s="4">
        <v>1.3</v>
      </c>
      <c r="AC132" s="4">
        <v>1.5</v>
      </c>
      <c r="AD132" s="4">
        <f t="shared" si="248"/>
        <v>1.4</v>
      </c>
      <c r="AE132" s="4">
        <f t="shared" ref="AE132:AE136" si="255">SUM(10-AD132)</f>
        <v>8.6</v>
      </c>
      <c r="AF132" s="4">
        <f t="shared" si="249"/>
        <v>16.600000000000001</v>
      </c>
      <c r="AG132" s="17">
        <v>0</v>
      </c>
      <c r="AH132" s="5">
        <f t="shared" si="250"/>
        <v>16.600000000000001</v>
      </c>
      <c r="AI132" s="5">
        <f t="shared" si="251"/>
        <v>65.800000000000011</v>
      </c>
    </row>
    <row r="133" spans="1:35" x14ac:dyDescent="0.35">
      <c r="A133" s="1" t="s">
        <v>97</v>
      </c>
      <c r="B133" s="2">
        <v>2016</v>
      </c>
      <c r="C133" s="4">
        <v>9</v>
      </c>
      <c r="D133" s="20">
        <v>2.5</v>
      </c>
      <c r="E133" s="4">
        <v>2.9</v>
      </c>
      <c r="F133" s="4">
        <f t="shared" si="239"/>
        <v>2.7</v>
      </c>
      <c r="G133" s="4">
        <f t="shared" si="252"/>
        <v>7.3</v>
      </c>
      <c r="H133" s="4">
        <f t="shared" si="240"/>
        <v>16.3</v>
      </c>
      <c r="I133" s="4">
        <v>0</v>
      </c>
      <c r="J133" s="4">
        <f t="shared" si="241"/>
        <v>16.3</v>
      </c>
      <c r="K133" s="4">
        <v>8</v>
      </c>
      <c r="L133" s="4">
        <v>0.9</v>
      </c>
      <c r="M133" s="4">
        <v>1.1000000000000001</v>
      </c>
      <c r="N133" s="4">
        <f t="shared" si="242"/>
        <v>1</v>
      </c>
      <c r="O133" s="4">
        <f t="shared" si="253"/>
        <v>9</v>
      </c>
      <c r="P133" s="4">
        <f t="shared" si="243"/>
        <v>17</v>
      </c>
      <c r="Q133" s="4">
        <v>0</v>
      </c>
      <c r="R133" s="4">
        <f t="shared" si="244"/>
        <v>17</v>
      </c>
      <c r="S133" s="4">
        <v>6</v>
      </c>
      <c r="T133" s="4">
        <v>1.9</v>
      </c>
      <c r="U133" s="4">
        <v>1.9</v>
      </c>
      <c r="V133" s="4">
        <f t="shared" si="245"/>
        <v>1.9</v>
      </c>
      <c r="W133" s="4">
        <f t="shared" si="254"/>
        <v>8.1</v>
      </c>
      <c r="X133" s="4">
        <f t="shared" si="246"/>
        <v>14.1</v>
      </c>
      <c r="Y133" s="4">
        <v>0</v>
      </c>
      <c r="Z133" s="4">
        <f t="shared" si="247"/>
        <v>14.1</v>
      </c>
      <c r="AA133" s="4">
        <v>8</v>
      </c>
      <c r="AB133" s="4">
        <v>1.7</v>
      </c>
      <c r="AC133" s="4">
        <v>1.4</v>
      </c>
      <c r="AD133" s="4">
        <f t="shared" si="248"/>
        <v>1.5499999999999998</v>
      </c>
      <c r="AE133" s="4">
        <f t="shared" si="255"/>
        <v>8.4499999999999993</v>
      </c>
      <c r="AF133" s="4">
        <f t="shared" si="249"/>
        <v>16.45</v>
      </c>
      <c r="AG133" s="17">
        <v>0</v>
      </c>
      <c r="AH133" s="5">
        <f t="shared" si="250"/>
        <v>16.45</v>
      </c>
      <c r="AI133" s="5">
        <f t="shared" si="251"/>
        <v>63.849999999999994</v>
      </c>
    </row>
    <row r="134" spans="1:35" x14ac:dyDescent="0.35">
      <c r="A134" s="1" t="s">
        <v>99</v>
      </c>
      <c r="B134" s="2">
        <v>2016</v>
      </c>
      <c r="C134" s="4">
        <v>9</v>
      </c>
      <c r="D134" s="20">
        <v>1</v>
      </c>
      <c r="E134" s="4">
        <v>1.5</v>
      </c>
      <c r="F134" s="4">
        <f t="shared" si="239"/>
        <v>1.25</v>
      </c>
      <c r="G134" s="4">
        <f t="shared" si="252"/>
        <v>8.75</v>
      </c>
      <c r="H134" s="4">
        <f t="shared" si="240"/>
        <v>17.75</v>
      </c>
      <c r="I134" s="4">
        <v>0</v>
      </c>
      <c r="J134" s="4">
        <f t="shared" si="241"/>
        <v>17.75</v>
      </c>
      <c r="K134" s="4">
        <v>8</v>
      </c>
      <c r="L134" s="4">
        <v>1.1000000000000001</v>
      </c>
      <c r="M134" s="4">
        <v>1.3</v>
      </c>
      <c r="N134" s="4">
        <f t="shared" si="242"/>
        <v>1.2000000000000002</v>
      </c>
      <c r="O134" s="4">
        <f t="shared" si="253"/>
        <v>8.8000000000000007</v>
      </c>
      <c r="P134" s="4">
        <f t="shared" si="243"/>
        <v>16.8</v>
      </c>
      <c r="Q134" s="4">
        <v>0</v>
      </c>
      <c r="R134" s="4">
        <f t="shared" si="244"/>
        <v>16.8</v>
      </c>
      <c r="S134" s="4">
        <v>7</v>
      </c>
      <c r="T134" s="4">
        <v>2</v>
      </c>
      <c r="U134" s="4">
        <v>2</v>
      </c>
      <c r="V134" s="4">
        <f t="shared" si="245"/>
        <v>2</v>
      </c>
      <c r="W134" s="4">
        <f t="shared" si="254"/>
        <v>8</v>
      </c>
      <c r="X134" s="4">
        <f t="shared" si="246"/>
        <v>15</v>
      </c>
      <c r="Y134" s="4">
        <v>0</v>
      </c>
      <c r="Z134" s="4">
        <f t="shared" si="247"/>
        <v>15</v>
      </c>
      <c r="AA134" s="4">
        <v>8</v>
      </c>
      <c r="AB134" s="4">
        <v>1.8</v>
      </c>
      <c r="AC134" s="4">
        <v>1.8</v>
      </c>
      <c r="AD134" s="4">
        <f t="shared" si="248"/>
        <v>1.8</v>
      </c>
      <c r="AE134" s="4">
        <f t="shared" si="255"/>
        <v>8.1999999999999993</v>
      </c>
      <c r="AF134" s="4">
        <f t="shared" si="249"/>
        <v>16.2</v>
      </c>
      <c r="AG134" s="17">
        <v>0</v>
      </c>
      <c r="AH134" s="5">
        <f t="shared" si="250"/>
        <v>16.2</v>
      </c>
      <c r="AI134" s="5">
        <f t="shared" si="251"/>
        <v>65.75</v>
      </c>
    </row>
    <row r="135" spans="1:35" x14ac:dyDescent="0.35">
      <c r="A135" s="1" t="s">
        <v>156</v>
      </c>
      <c r="B135" s="2">
        <v>2017</v>
      </c>
      <c r="C135" s="4">
        <v>7</v>
      </c>
      <c r="D135" s="20">
        <v>1.4</v>
      </c>
      <c r="E135" s="4">
        <v>1.6</v>
      </c>
      <c r="F135" s="4">
        <f t="shared" si="239"/>
        <v>1.5</v>
      </c>
      <c r="G135" s="4">
        <f t="shared" si="252"/>
        <v>8.5</v>
      </c>
      <c r="H135" s="4">
        <f t="shared" si="240"/>
        <v>15.5</v>
      </c>
      <c r="I135" s="4">
        <v>0</v>
      </c>
      <c r="J135" s="4">
        <f t="shared" si="241"/>
        <v>15.5</v>
      </c>
      <c r="K135" s="4">
        <v>8</v>
      </c>
      <c r="L135" s="4">
        <v>0.8</v>
      </c>
      <c r="M135" s="4">
        <v>0.8</v>
      </c>
      <c r="N135" s="4">
        <f t="shared" si="242"/>
        <v>0.8</v>
      </c>
      <c r="O135" s="4">
        <f t="shared" si="253"/>
        <v>9.1999999999999993</v>
      </c>
      <c r="P135" s="4">
        <f t="shared" si="243"/>
        <v>17.2</v>
      </c>
      <c r="Q135" s="4">
        <v>0</v>
      </c>
      <c r="R135" s="4">
        <f t="shared" si="244"/>
        <v>17.2</v>
      </c>
      <c r="S135" s="4">
        <v>9</v>
      </c>
      <c r="T135" s="4">
        <v>2.9</v>
      </c>
      <c r="U135" s="4">
        <v>3.2</v>
      </c>
      <c r="V135" s="4">
        <f t="shared" si="245"/>
        <v>3.05</v>
      </c>
      <c r="W135" s="4">
        <f t="shared" si="254"/>
        <v>6.95</v>
      </c>
      <c r="X135" s="4">
        <f t="shared" si="246"/>
        <v>15.95</v>
      </c>
      <c r="Y135" s="4">
        <v>0</v>
      </c>
      <c r="Z135" s="4">
        <f t="shared" si="247"/>
        <v>15.95</v>
      </c>
      <c r="AA135" s="4">
        <v>8</v>
      </c>
      <c r="AB135" s="4">
        <v>1.5</v>
      </c>
      <c r="AC135" s="4">
        <v>1.5</v>
      </c>
      <c r="AD135" s="4">
        <f t="shared" si="248"/>
        <v>1.5</v>
      </c>
      <c r="AE135" s="4">
        <f t="shared" si="255"/>
        <v>8.5</v>
      </c>
      <c r="AF135" s="4">
        <f t="shared" si="249"/>
        <v>16.5</v>
      </c>
      <c r="AG135" s="17">
        <v>0</v>
      </c>
      <c r="AH135" s="5">
        <f t="shared" si="250"/>
        <v>16.5</v>
      </c>
      <c r="AI135" s="5">
        <f t="shared" si="251"/>
        <v>65.150000000000006</v>
      </c>
    </row>
    <row r="136" spans="1:35" x14ac:dyDescent="0.35">
      <c r="A136" s="1" t="s">
        <v>157</v>
      </c>
      <c r="B136" s="2">
        <v>2017</v>
      </c>
      <c r="C136" s="4">
        <v>9</v>
      </c>
      <c r="D136" s="20">
        <v>1.3</v>
      </c>
      <c r="E136" s="4">
        <v>1.6</v>
      </c>
      <c r="F136" s="4">
        <f t="shared" si="239"/>
        <v>1.4500000000000002</v>
      </c>
      <c r="G136" s="4">
        <f t="shared" si="252"/>
        <v>8.5500000000000007</v>
      </c>
      <c r="H136" s="4">
        <f t="shared" si="240"/>
        <v>17.55</v>
      </c>
      <c r="I136" s="4">
        <v>0</v>
      </c>
      <c r="J136" s="4">
        <f t="shared" si="241"/>
        <v>17.55</v>
      </c>
      <c r="K136" s="4">
        <v>7</v>
      </c>
      <c r="L136" s="4">
        <v>1.1000000000000001</v>
      </c>
      <c r="M136" s="4">
        <v>1</v>
      </c>
      <c r="N136" s="4">
        <f t="shared" si="242"/>
        <v>1.05</v>
      </c>
      <c r="O136" s="4">
        <f t="shared" si="253"/>
        <v>8.9499999999999993</v>
      </c>
      <c r="P136" s="4">
        <f t="shared" si="243"/>
        <v>15.95</v>
      </c>
      <c r="Q136" s="4">
        <v>0</v>
      </c>
      <c r="R136" s="4">
        <f t="shared" si="244"/>
        <v>15.95</v>
      </c>
      <c r="S136" s="4">
        <v>7</v>
      </c>
      <c r="T136" s="4">
        <v>3.1</v>
      </c>
      <c r="U136" s="4">
        <v>3.4</v>
      </c>
      <c r="V136" s="4">
        <f t="shared" si="245"/>
        <v>3.25</v>
      </c>
      <c r="W136" s="4">
        <f t="shared" si="254"/>
        <v>6.75</v>
      </c>
      <c r="X136" s="4">
        <f t="shared" si="246"/>
        <v>13.75</v>
      </c>
      <c r="Y136" s="4">
        <v>0</v>
      </c>
      <c r="Z136" s="4">
        <f t="shared" si="247"/>
        <v>13.75</v>
      </c>
      <c r="AA136" s="4">
        <v>8</v>
      </c>
      <c r="AB136" s="4">
        <v>2.1</v>
      </c>
      <c r="AC136" s="4">
        <v>1.8</v>
      </c>
      <c r="AD136" s="4">
        <f t="shared" si="248"/>
        <v>1.9500000000000002</v>
      </c>
      <c r="AE136" s="4">
        <f t="shared" si="255"/>
        <v>8.0500000000000007</v>
      </c>
      <c r="AF136" s="4">
        <f t="shared" si="249"/>
        <v>16.05</v>
      </c>
      <c r="AG136" s="17">
        <v>0</v>
      </c>
      <c r="AH136" s="5">
        <f t="shared" si="250"/>
        <v>16.05</v>
      </c>
      <c r="AI136" s="5">
        <f t="shared" si="251"/>
        <v>63.3</v>
      </c>
    </row>
    <row r="137" spans="1:35" x14ac:dyDescent="0.35">
      <c r="J137" s="8">
        <f>LARGE(J131:J136,1)+LARGE(J131:J136,2)+LARGE(J131:J136,3)+LARGE(J131:J136,4)</f>
        <v>68.95</v>
      </c>
      <c r="R137" s="8">
        <f>LARGE(R131:R136,1)+LARGE(R131:R136,2)+LARGE(R131:R136,3)+LARGE(R131:R136,4)</f>
        <v>68.25</v>
      </c>
      <c r="Z137" s="8">
        <f>LARGE(Z131:Z136,1)+LARGE(Z131:Z136,2)+LARGE(Z131:Z136,3)+LARGE(Z131:Z136,4)</f>
        <v>59.65</v>
      </c>
      <c r="AH137" s="8">
        <f>LARGE(AH131:AH136,1)+LARGE(AH131:AH136,2)+LARGE(AH131:AH136,3)+LARGE(AH131:AH136,4)</f>
        <v>65.75</v>
      </c>
      <c r="AI137" s="5">
        <f>SUM(AH137)+J137+R137+Z137</f>
        <v>262.59999999999997</v>
      </c>
    </row>
    <row r="138" spans="1:35" x14ac:dyDescent="0.35">
      <c r="A138" s="1" t="s">
        <v>155</v>
      </c>
      <c r="J138" s="2" t="s">
        <v>0</v>
      </c>
      <c r="R138" s="2" t="s">
        <v>1</v>
      </c>
      <c r="Z138" s="2" t="s">
        <v>2</v>
      </c>
      <c r="AH138" s="2" t="s">
        <v>3</v>
      </c>
    </row>
    <row r="139" spans="1:35" x14ac:dyDescent="0.35">
      <c r="A139" s="3" t="s">
        <v>30</v>
      </c>
      <c r="C139" s="2" t="s">
        <v>4</v>
      </c>
      <c r="D139" s="2" t="s">
        <v>5</v>
      </c>
      <c r="E139" s="2" t="s">
        <v>6</v>
      </c>
      <c r="F139" s="2" t="s">
        <v>7</v>
      </c>
      <c r="G139" s="2" t="s">
        <v>8</v>
      </c>
      <c r="I139" s="2" t="s">
        <v>9</v>
      </c>
      <c r="J139" s="2" t="s">
        <v>10</v>
      </c>
      <c r="K139" s="2" t="s">
        <v>4</v>
      </c>
      <c r="L139" s="2" t="s">
        <v>5</v>
      </c>
      <c r="M139" s="2" t="s">
        <v>6</v>
      </c>
      <c r="N139" s="2" t="s">
        <v>7</v>
      </c>
      <c r="O139" s="2" t="s">
        <v>8</v>
      </c>
      <c r="Q139" s="2" t="s">
        <v>9</v>
      </c>
      <c r="R139" s="2" t="s">
        <v>10</v>
      </c>
      <c r="S139" s="2" t="s">
        <v>4</v>
      </c>
      <c r="T139" s="2" t="s">
        <v>5</v>
      </c>
      <c r="U139" s="2" t="s">
        <v>6</v>
      </c>
      <c r="V139" s="2" t="s">
        <v>7</v>
      </c>
      <c r="W139" s="2" t="s">
        <v>8</v>
      </c>
      <c r="Y139" s="2" t="s">
        <v>9</v>
      </c>
      <c r="Z139" s="2" t="s">
        <v>10</v>
      </c>
      <c r="AA139" s="2" t="s">
        <v>4</v>
      </c>
      <c r="AB139" s="2" t="s">
        <v>5</v>
      </c>
      <c r="AC139" s="2" t="s">
        <v>6</v>
      </c>
      <c r="AD139" s="2" t="s">
        <v>7</v>
      </c>
      <c r="AE139" s="2" t="s">
        <v>8</v>
      </c>
      <c r="AG139" s="2" t="s">
        <v>9</v>
      </c>
      <c r="AH139" s="2" t="s">
        <v>10</v>
      </c>
      <c r="AI139" s="7" t="s">
        <v>13</v>
      </c>
    </row>
    <row r="140" spans="1:35" x14ac:dyDescent="0.35">
      <c r="A140" s="1" t="s">
        <v>95</v>
      </c>
      <c r="B140" s="2">
        <v>2016</v>
      </c>
      <c r="C140" s="4">
        <v>7</v>
      </c>
      <c r="D140" s="20">
        <v>1.3</v>
      </c>
      <c r="E140" s="4">
        <v>1.1000000000000001</v>
      </c>
      <c r="F140" s="4">
        <f t="shared" ref="F140:F145" si="256">AVERAGE(D140:E140)</f>
        <v>1.2000000000000002</v>
      </c>
      <c r="G140" s="4">
        <f t="shared" ref="G140:G145" si="257">SUM(10-F140)</f>
        <v>8.8000000000000007</v>
      </c>
      <c r="H140" s="4">
        <f t="shared" ref="H140:H145" si="258">SUM(C140+G140)</f>
        <v>15.8</v>
      </c>
      <c r="I140" s="4">
        <v>0</v>
      </c>
      <c r="J140" s="4">
        <f t="shared" ref="J140:J145" si="259">SUM(H140-I140)</f>
        <v>15.8</v>
      </c>
      <c r="K140" s="4">
        <v>8</v>
      </c>
      <c r="L140" s="4">
        <v>2.2999999999999998</v>
      </c>
      <c r="M140" s="4">
        <v>2.2999999999999998</v>
      </c>
      <c r="N140" s="4">
        <f t="shared" ref="N140:N145" si="260">AVERAGE(L140:M140)</f>
        <v>2.2999999999999998</v>
      </c>
      <c r="O140" s="4">
        <f t="shared" ref="O140:O145" si="261">SUM(10-N140)</f>
        <v>7.7</v>
      </c>
      <c r="P140" s="4">
        <f t="shared" ref="P140:P145" si="262">SUM(K140+O140)</f>
        <v>15.7</v>
      </c>
      <c r="Q140" s="4">
        <v>0</v>
      </c>
      <c r="R140" s="4">
        <f t="shared" ref="R140:R145" si="263">SUM(P140-Q140)</f>
        <v>15.7</v>
      </c>
      <c r="S140" s="4">
        <v>7</v>
      </c>
      <c r="T140" s="4">
        <v>2.5</v>
      </c>
      <c r="U140" s="4">
        <v>2.9</v>
      </c>
      <c r="V140" s="4">
        <f t="shared" ref="V140:V145" si="264">AVERAGE(T140:U140)</f>
        <v>2.7</v>
      </c>
      <c r="W140" s="4">
        <f t="shared" ref="W140:W145" si="265">SUM(10-V140)</f>
        <v>7.3</v>
      </c>
      <c r="X140" s="4">
        <f t="shared" ref="X140:X145" si="266">SUM(S140+W140)</f>
        <v>14.3</v>
      </c>
      <c r="Y140" s="4">
        <v>0</v>
      </c>
      <c r="Z140" s="4">
        <f t="shared" ref="Z140:Z145" si="267">SUM(X140-Y140)</f>
        <v>14.3</v>
      </c>
      <c r="AA140" s="4">
        <v>7.5</v>
      </c>
      <c r="AB140" s="4">
        <v>2.9</v>
      </c>
      <c r="AC140" s="4">
        <v>2.5</v>
      </c>
      <c r="AD140" s="4">
        <f t="shared" ref="AD140:AD145" si="268">AVERAGE(AB140:AC140)</f>
        <v>2.7</v>
      </c>
      <c r="AE140" s="4">
        <f t="shared" ref="AE140:AE145" si="269">SUM(10-AD140)</f>
        <v>7.3</v>
      </c>
      <c r="AF140" s="4">
        <f t="shared" ref="AF140:AF145" si="270">SUM(AA140+AE140)</f>
        <v>14.8</v>
      </c>
      <c r="AG140" s="17">
        <v>0</v>
      </c>
      <c r="AH140" s="5">
        <f t="shared" ref="AH140:AH145" si="271">SUM(AF140-AG140)</f>
        <v>14.8</v>
      </c>
      <c r="AI140" s="5">
        <f t="shared" ref="AI140:AI145" si="272">SUM(J140+R140+Z140+AH140)</f>
        <v>60.599999999999994</v>
      </c>
    </row>
    <row r="141" spans="1:35" x14ac:dyDescent="0.35">
      <c r="A141" s="1" t="s">
        <v>98</v>
      </c>
      <c r="B141" s="2">
        <v>2016</v>
      </c>
      <c r="C141" s="4">
        <v>5</v>
      </c>
      <c r="D141" s="20">
        <v>1.3</v>
      </c>
      <c r="E141" s="4">
        <v>1.4</v>
      </c>
      <c r="F141" s="4">
        <f t="shared" si="256"/>
        <v>1.35</v>
      </c>
      <c r="G141" s="4">
        <f t="shared" si="257"/>
        <v>8.65</v>
      </c>
      <c r="H141" s="4">
        <f t="shared" si="258"/>
        <v>13.65</v>
      </c>
      <c r="I141" s="4">
        <v>0</v>
      </c>
      <c r="J141" s="4">
        <f t="shared" si="259"/>
        <v>13.65</v>
      </c>
      <c r="K141" s="4">
        <v>6</v>
      </c>
      <c r="L141" s="4">
        <v>1.7</v>
      </c>
      <c r="M141" s="4">
        <v>1.9</v>
      </c>
      <c r="N141" s="4">
        <f t="shared" si="260"/>
        <v>1.7999999999999998</v>
      </c>
      <c r="O141" s="4">
        <f t="shared" si="261"/>
        <v>8.1999999999999993</v>
      </c>
      <c r="P141" s="4">
        <f t="shared" si="262"/>
        <v>14.2</v>
      </c>
      <c r="Q141" s="4">
        <v>0</v>
      </c>
      <c r="R141" s="4">
        <f t="shared" si="263"/>
        <v>14.2</v>
      </c>
      <c r="S141" s="4">
        <v>6.5</v>
      </c>
      <c r="T141" s="4">
        <v>2.2000000000000002</v>
      </c>
      <c r="U141" s="4">
        <v>2.2999999999999998</v>
      </c>
      <c r="V141" s="4">
        <f t="shared" si="264"/>
        <v>2.25</v>
      </c>
      <c r="W141" s="4">
        <f t="shared" si="265"/>
        <v>7.75</v>
      </c>
      <c r="X141" s="4">
        <f t="shared" si="266"/>
        <v>14.25</v>
      </c>
      <c r="Y141" s="4">
        <v>0</v>
      </c>
      <c r="Z141" s="4">
        <f t="shared" si="267"/>
        <v>14.25</v>
      </c>
      <c r="AA141" s="4">
        <v>6</v>
      </c>
      <c r="AB141" s="4">
        <v>1.6</v>
      </c>
      <c r="AC141" s="4">
        <v>1.4</v>
      </c>
      <c r="AD141" s="4">
        <f t="shared" si="268"/>
        <v>1.5</v>
      </c>
      <c r="AE141" s="4">
        <f t="shared" si="269"/>
        <v>8.5</v>
      </c>
      <c r="AF141" s="4">
        <f t="shared" si="270"/>
        <v>14.5</v>
      </c>
      <c r="AG141" s="17">
        <v>0</v>
      </c>
      <c r="AH141" s="5">
        <f t="shared" si="271"/>
        <v>14.5</v>
      </c>
      <c r="AI141" s="5">
        <f t="shared" si="272"/>
        <v>56.6</v>
      </c>
    </row>
    <row r="142" spans="1:35" x14ac:dyDescent="0.35">
      <c r="A142" s="1" t="s">
        <v>102</v>
      </c>
      <c r="B142" s="2">
        <v>2016</v>
      </c>
      <c r="C142" s="4">
        <v>9</v>
      </c>
      <c r="D142" s="20">
        <v>2</v>
      </c>
      <c r="E142" s="4">
        <v>2</v>
      </c>
      <c r="F142" s="4">
        <f t="shared" si="256"/>
        <v>2</v>
      </c>
      <c r="G142" s="4">
        <f t="shared" si="257"/>
        <v>8</v>
      </c>
      <c r="H142" s="4">
        <f t="shared" si="258"/>
        <v>17</v>
      </c>
      <c r="I142" s="4">
        <v>0</v>
      </c>
      <c r="J142" s="4">
        <f t="shared" si="259"/>
        <v>17</v>
      </c>
      <c r="K142" s="4">
        <v>6</v>
      </c>
      <c r="L142" s="4">
        <v>1.2</v>
      </c>
      <c r="M142" s="4">
        <v>1.4</v>
      </c>
      <c r="N142" s="4">
        <f t="shared" si="260"/>
        <v>1.2999999999999998</v>
      </c>
      <c r="O142" s="4">
        <f t="shared" si="261"/>
        <v>8.6999999999999993</v>
      </c>
      <c r="P142" s="4">
        <f t="shared" si="262"/>
        <v>14.7</v>
      </c>
      <c r="Q142" s="4">
        <v>0</v>
      </c>
      <c r="R142" s="4">
        <f t="shared" si="263"/>
        <v>14.7</v>
      </c>
      <c r="S142" s="4">
        <v>6.5</v>
      </c>
      <c r="T142" s="4">
        <v>3.1</v>
      </c>
      <c r="U142" s="4">
        <v>3.7</v>
      </c>
      <c r="V142" s="4">
        <f t="shared" si="264"/>
        <v>3.4000000000000004</v>
      </c>
      <c r="W142" s="4">
        <f t="shared" si="265"/>
        <v>6.6</v>
      </c>
      <c r="X142" s="4">
        <f t="shared" si="266"/>
        <v>13.1</v>
      </c>
      <c r="Y142" s="4">
        <v>0</v>
      </c>
      <c r="Z142" s="4">
        <f t="shared" si="267"/>
        <v>13.1</v>
      </c>
      <c r="AA142" s="4">
        <v>9</v>
      </c>
      <c r="AB142" s="4">
        <v>3</v>
      </c>
      <c r="AC142" s="4">
        <v>3.2</v>
      </c>
      <c r="AD142" s="4">
        <f t="shared" si="268"/>
        <v>3.1</v>
      </c>
      <c r="AE142" s="4">
        <f t="shared" si="269"/>
        <v>6.9</v>
      </c>
      <c r="AF142" s="4">
        <f t="shared" si="270"/>
        <v>15.9</v>
      </c>
      <c r="AG142" s="17">
        <v>0</v>
      </c>
      <c r="AH142" s="5">
        <f t="shared" si="271"/>
        <v>15.9</v>
      </c>
      <c r="AI142" s="5">
        <f t="shared" si="272"/>
        <v>60.699999999999996</v>
      </c>
    </row>
    <row r="143" spans="1:35" x14ac:dyDescent="0.35">
      <c r="A143" s="2" t="s">
        <v>158</v>
      </c>
      <c r="B143" s="2">
        <v>2017</v>
      </c>
      <c r="C143" s="4">
        <v>5</v>
      </c>
      <c r="D143" s="20">
        <v>1.1000000000000001</v>
      </c>
      <c r="E143" s="4">
        <v>1.1000000000000001</v>
      </c>
      <c r="F143" s="4">
        <f t="shared" si="256"/>
        <v>1.1000000000000001</v>
      </c>
      <c r="G143" s="4">
        <f t="shared" si="257"/>
        <v>8.9</v>
      </c>
      <c r="H143" s="4">
        <f t="shared" si="258"/>
        <v>13.9</v>
      </c>
      <c r="I143" s="4">
        <v>0</v>
      </c>
      <c r="J143" s="4">
        <f t="shared" si="259"/>
        <v>13.9</v>
      </c>
      <c r="K143" s="4">
        <v>6</v>
      </c>
      <c r="L143" s="4">
        <v>1.6</v>
      </c>
      <c r="M143" s="4">
        <v>1.7</v>
      </c>
      <c r="N143" s="4">
        <f t="shared" si="260"/>
        <v>1.65</v>
      </c>
      <c r="O143" s="4">
        <f t="shared" si="261"/>
        <v>8.35</v>
      </c>
      <c r="P143" s="4">
        <f t="shared" si="262"/>
        <v>14.35</v>
      </c>
      <c r="Q143" s="4">
        <v>0</v>
      </c>
      <c r="R143" s="4">
        <f t="shared" si="263"/>
        <v>14.35</v>
      </c>
      <c r="S143" s="4">
        <v>7</v>
      </c>
      <c r="T143" s="4">
        <v>2.1</v>
      </c>
      <c r="U143" s="4">
        <v>2.4</v>
      </c>
      <c r="V143" s="4">
        <f t="shared" si="264"/>
        <v>2.25</v>
      </c>
      <c r="W143" s="4">
        <f t="shared" si="265"/>
        <v>7.75</v>
      </c>
      <c r="X143" s="4">
        <f t="shared" si="266"/>
        <v>14.75</v>
      </c>
      <c r="Y143" s="4">
        <v>0</v>
      </c>
      <c r="Z143" s="4">
        <f t="shared" si="267"/>
        <v>14.75</v>
      </c>
      <c r="AA143" s="4">
        <v>8</v>
      </c>
      <c r="AB143" s="4">
        <v>3.3</v>
      </c>
      <c r="AC143" s="4">
        <v>3</v>
      </c>
      <c r="AD143" s="4">
        <f t="shared" si="268"/>
        <v>3.15</v>
      </c>
      <c r="AE143" s="4">
        <f t="shared" si="269"/>
        <v>6.85</v>
      </c>
      <c r="AF143" s="4">
        <f t="shared" si="270"/>
        <v>14.85</v>
      </c>
      <c r="AG143" s="17">
        <v>0</v>
      </c>
      <c r="AH143" s="5">
        <f t="shared" si="271"/>
        <v>14.85</v>
      </c>
      <c r="AI143" s="5">
        <f t="shared" si="272"/>
        <v>57.85</v>
      </c>
    </row>
    <row r="144" spans="1:35" x14ac:dyDescent="0.35">
      <c r="A144" s="1" t="s">
        <v>159</v>
      </c>
      <c r="B144" s="2">
        <v>2017</v>
      </c>
      <c r="C144" s="4">
        <v>5</v>
      </c>
      <c r="D144" s="20">
        <v>1</v>
      </c>
      <c r="E144" s="4">
        <v>1.2</v>
      </c>
      <c r="F144" s="4">
        <f t="shared" si="256"/>
        <v>1.1000000000000001</v>
      </c>
      <c r="G144" s="4">
        <f t="shared" si="257"/>
        <v>8.9</v>
      </c>
      <c r="H144" s="4">
        <f t="shared" si="258"/>
        <v>13.9</v>
      </c>
      <c r="I144" s="4">
        <v>0</v>
      </c>
      <c r="J144" s="4">
        <f t="shared" si="259"/>
        <v>13.9</v>
      </c>
      <c r="K144" s="4">
        <v>6</v>
      </c>
      <c r="L144" s="4">
        <v>1.3</v>
      </c>
      <c r="M144" s="4">
        <v>1.3</v>
      </c>
      <c r="N144" s="4">
        <f t="shared" si="260"/>
        <v>1.3</v>
      </c>
      <c r="O144" s="4">
        <f t="shared" si="261"/>
        <v>8.6999999999999993</v>
      </c>
      <c r="P144" s="4">
        <f t="shared" si="262"/>
        <v>14.7</v>
      </c>
      <c r="Q144" s="4">
        <v>0</v>
      </c>
      <c r="R144" s="4">
        <f t="shared" si="263"/>
        <v>14.7</v>
      </c>
      <c r="S144" s="4">
        <v>6</v>
      </c>
      <c r="T144" s="4">
        <v>1.2</v>
      </c>
      <c r="U144" s="4">
        <v>1.1000000000000001</v>
      </c>
      <c r="V144" s="4">
        <f t="shared" si="264"/>
        <v>1.1499999999999999</v>
      </c>
      <c r="W144" s="4">
        <f t="shared" si="265"/>
        <v>8.85</v>
      </c>
      <c r="X144" s="4">
        <f t="shared" si="266"/>
        <v>14.85</v>
      </c>
      <c r="Y144" s="4">
        <v>0</v>
      </c>
      <c r="Z144" s="4">
        <f t="shared" si="267"/>
        <v>14.85</v>
      </c>
      <c r="AA144" s="4">
        <v>6</v>
      </c>
      <c r="AB144" s="4">
        <v>1.2</v>
      </c>
      <c r="AC144" s="4">
        <v>1.2</v>
      </c>
      <c r="AD144" s="4">
        <f t="shared" si="268"/>
        <v>1.2</v>
      </c>
      <c r="AE144" s="4">
        <f t="shared" si="269"/>
        <v>8.8000000000000007</v>
      </c>
      <c r="AF144" s="4">
        <f t="shared" si="270"/>
        <v>14.8</v>
      </c>
      <c r="AG144" s="17">
        <v>0</v>
      </c>
      <c r="AH144" s="5">
        <f t="shared" si="271"/>
        <v>14.8</v>
      </c>
      <c r="AI144" s="5">
        <f t="shared" si="272"/>
        <v>58.25</v>
      </c>
    </row>
    <row r="145" spans="1:35" x14ac:dyDescent="0.35">
      <c r="A145" s="1" t="s">
        <v>96</v>
      </c>
      <c r="B145" s="2">
        <v>2016</v>
      </c>
      <c r="C145" s="4">
        <v>7</v>
      </c>
      <c r="D145" s="20">
        <v>0.9</v>
      </c>
      <c r="E145" s="4">
        <v>1.2</v>
      </c>
      <c r="F145" s="4">
        <f t="shared" si="256"/>
        <v>1.05</v>
      </c>
      <c r="G145" s="4">
        <f t="shared" si="257"/>
        <v>8.9499999999999993</v>
      </c>
      <c r="H145" s="4">
        <f t="shared" si="258"/>
        <v>15.95</v>
      </c>
      <c r="I145" s="4">
        <v>0</v>
      </c>
      <c r="J145" s="4">
        <f t="shared" si="259"/>
        <v>15.95</v>
      </c>
      <c r="K145" s="4">
        <v>8</v>
      </c>
      <c r="L145" s="4">
        <v>2.2000000000000002</v>
      </c>
      <c r="M145" s="4">
        <v>2.2000000000000002</v>
      </c>
      <c r="N145" s="4">
        <f t="shared" si="260"/>
        <v>2.2000000000000002</v>
      </c>
      <c r="O145" s="4">
        <f t="shared" si="261"/>
        <v>7.8</v>
      </c>
      <c r="P145" s="4">
        <f t="shared" si="262"/>
        <v>15.8</v>
      </c>
      <c r="Q145" s="4">
        <v>0</v>
      </c>
      <c r="R145" s="4">
        <f t="shared" si="263"/>
        <v>15.8</v>
      </c>
      <c r="S145" s="4">
        <v>6.5</v>
      </c>
      <c r="T145" s="4">
        <v>3.4</v>
      </c>
      <c r="U145" s="4">
        <v>3.8</v>
      </c>
      <c r="V145" s="4">
        <f t="shared" si="264"/>
        <v>3.5999999999999996</v>
      </c>
      <c r="W145" s="4">
        <f t="shared" si="265"/>
        <v>6.4</v>
      </c>
      <c r="X145" s="4">
        <f t="shared" si="266"/>
        <v>12.9</v>
      </c>
      <c r="Y145" s="4">
        <v>0</v>
      </c>
      <c r="Z145" s="4">
        <f t="shared" si="267"/>
        <v>12.9</v>
      </c>
      <c r="AA145" s="4">
        <v>8</v>
      </c>
      <c r="AB145" s="4">
        <v>2.4</v>
      </c>
      <c r="AC145" s="4">
        <v>2.2000000000000002</v>
      </c>
      <c r="AD145" s="4">
        <f t="shared" si="268"/>
        <v>2.2999999999999998</v>
      </c>
      <c r="AE145" s="4">
        <f t="shared" si="269"/>
        <v>7.7</v>
      </c>
      <c r="AF145" s="4">
        <f t="shared" si="270"/>
        <v>15.7</v>
      </c>
      <c r="AG145" s="17">
        <v>0</v>
      </c>
      <c r="AH145" s="5">
        <f t="shared" si="271"/>
        <v>15.7</v>
      </c>
      <c r="AI145" s="5">
        <f t="shared" si="272"/>
        <v>60.349999999999994</v>
      </c>
    </row>
    <row r="146" spans="1:35" x14ac:dyDescent="0.35">
      <c r="A146" s="1"/>
      <c r="J146" s="8">
        <f>LARGE(J140:J145,1)+LARGE(J140:J145,2)+LARGE(J140:J145,3)+LARGE(J140:J145,4)</f>
        <v>62.65</v>
      </c>
      <c r="R146" s="8">
        <f>LARGE(R140:R145,1)+LARGE(R140:R145,2)+LARGE(R140:R145,3)+LARGE(R140:R145,4)</f>
        <v>60.900000000000006</v>
      </c>
      <c r="Z146" s="8">
        <f>LARGE(Z140:Z145,1)+LARGE(Z140:Z145,2)+LARGE(Z140:Z145,3)+LARGE(Z140:Z145,4)</f>
        <v>58.150000000000006</v>
      </c>
      <c r="AH146" s="8">
        <f>LARGE(AH140:AH145,1)+LARGE(AH140:AH145,2)+LARGE(AH140:AH145,3)+LARGE(AH140:AH145,4)</f>
        <v>61.25</v>
      </c>
      <c r="AI146" s="5">
        <f>SUM(AH146)+J146+R146+Z146</f>
        <v>242.95000000000002</v>
      </c>
    </row>
    <row r="147" spans="1:35" x14ac:dyDescent="0.35">
      <c r="A147" s="1" t="s">
        <v>155</v>
      </c>
      <c r="J147" s="2" t="s">
        <v>0</v>
      </c>
      <c r="R147" s="2" t="s">
        <v>1</v>
      </c>
      <c r="Z147" s="2" t="s">
        <v>2</v>
      </c>
      <c r="AH147" s="2" t="s">
        <v>3</v>
      </c>
    </row>
    <row r="148" spans="1:35" x14ac:dyDescent="0.35">
      <c r="A148" s="3" t="s">
        <v>59</v>
      </c>
      <c r="C148" s="2" t="s">
        <v>4</v>
      </c>
      <c r="D148" s="2" t="s">
        <v>5</v>
      </c>
      <c r="E148" s="2" t="s">
        <v>6</v>
      </c>
      <c r="F148" s="2" t="s">
        <v>7</v>
      </c>
      <c r="G148" s="2" t="s">
        <v>8</v>
      </c>
      <c r="I148" s="2" t="s">
        <v>9</v>
      </c>
      <c r="J148" s="2" t="s">
        <v>10</v>
      </c>
      <c r="K148" s="2" t="s">
        <v>4</v>
      </c>
      <c r="L148" s="2" t="s">
        <v>5</v>
      </c>
      <c r="M148" s="2" t="s">
        <v>6</v>
      </c>
      <c r="N148" s="2" t="s">
        <v>7</v>
      </c>
      <c r="O148" s="2" t="s">
        <v>8</v>
      </c>
      <c r="Q148" s="2" t="s">
        <v>9</v>
      </c>
      <c r="R148" s="2" t="s">
        <v>10</v>
      </c>
      <c r="S148" s="2" t="s">
        <v>4</v>
      </c>
      <c r="T148" s="2" t="s">
        <v>5</v>
      </c>
      <c r="U148" s="2" t="s">
        <v>6</v>
      </c>
      <c r="V148" s="2" t="s">
        <v>7</v>
      </c>
      <c r="W148" s="2" t="s">
        <v>8</v>
      </c>
      <c r="Y148" s="2" t="s">
        <v>9</v>
      </c>
      <c r="Z148" s="2" t="s">
        <v>10</v>
      </c>
      <c r="AA148" s="2" t="s">
        <v>4</v>
      </c>
      <c r="AB148" s="2" t="s">
        <v>5</v>
      </c>
      <c r="AC148" s="2" t="s">
        <v>6</v>
      </c>
      <c r="AD148" s="2" t="s">
        <v>7</v>
      </c>
      <c r="AE148" s="2" t="s">
        <v>8</v>
      </c>
      <c r="AG148" s="2" t="s">
        <v>9</v>
      </c>
      <c r="AH148" s="2" t="s">
        <v>10</v>
      </c>
      <c r="AI148" s="7" t="s">
        <v>13</v>
      </c>
    </row>
    <row r="149" spans="1:35" x14ac:dyDescent="0.35">
      <c r="A149" s="1" t="s">
        <v>104</v>
      </c>
      <c r="B149" s="2">
        <v>2016</v>
      </c>
      <c r="C149" s="4">
        <v>5</v>
      </c>
      <c r="D149" s="20">
        <v>1.5</v>
      </c>
      <c r="E149" s="4">
        <v>1.9</v>
      </c>
      <c r="F149" s="4">
        <f t="shared" ref="F149:F153" si="273">AVERAGE(D149:E149)</f>
        <v>1.7</v>
      </c>
      <c r="G149" s="4">
        <f t="shared" ref="G149:G153" si="274">SUM(10-F149)</f>
        <v>8.3000000000000007</v>
      </c>
      <c r="H149" s="4">
        <f t="shared" ref="H149:H153" si="275">SUM(C149+G149)</f>
        <v>13.3</v>
      </c>
      <c r="I149" s="4">
        <v>0</v>
      </c>
      <c r="J149" s="4">
        <f t="shared" ref="J149:J153" si="276">SUM(H149-I149)</f>
        <v>13.3</v>
      </c>
      <c r="K149" s="4">
        <v>6</v>
      </c>
      <c r="L149" s="4">
        <v>1.6</v>
      </c>
      <c r="M149" s="4">
        <v>1.9</v>
      </c>
      <c r="N149" s="4">
        <f t="shared" ref="N149:N153" si="277">AVERAGE(L149:M149)</f>
        <v>1.75</v>
      </c>
      <c r="O149" s="4">
        <f t="shared" ref="O149:O153" si="278">SUM(10-N149)</f>
        <v>8.25</v>
      </c>
      <c r="P149" s="4">
        <f t="shared" ref="P149:P153" si="279">SUM(K149+O149)</f>
        <v>14.25</v>
      </c>
      <c r="Q149" s="4">
        <v>0</v>
      </c>
      <c r="R149" s="4">
        <f t="shared" ref="R149:R153" si="280">SUM(P149-Q149)</f>
        <v>14.25</v>
      </c>
      <c r="S149" s="4">
        <v>5.5</v>
      </c>
      <c r="T149" s="4">
        <v>3.6</v>
      </c>
      <c r="U149" s="4">
        <v>3.2</v>
      </c>
      <c r="V149" s="4">
        <f t="shared" ref="V149:V153" si="281">AVERAGE(T149:U149)</f>
        <v>3.4000000000000004</v>
      </c>
      <c r="W149" s="4">
        <f t="shared" ref="W149:W153" si="282">SUM(10-V149)</f>
        <v>6.6</v>
      </c>
      <c r="X149" s="4">
        <f t="shared" ref="X149:X153" si="283">SUM(S149+W149)</f>
        <v>12.1</v>
      </c>
      <c r="Y149" s="4">
        <v>0</v>
      </c>
      <c r="Z149" s="4">
        <f t="shared" ref="Z149:Z153" si="284">SUM(X149-Y149)</f>
        <v>12.1</v>
      </c>
      <c r="AA149" s="4">
        <v>5.5</v>
      </c>
      <c r="AB149" s="4">
        <v>2</v>
      </c>
      <c r="AC149" s="4">
        <v>1.6</v>
      </c>
      <c r="AD149" s="4">
        <f t="shared" ref="AD149:AD153" si="285">AVERAGE(AB149:AC149)</f>
        <v>1.8</v>
      </c>
      <c r="AE149" s="4">
        <f t="shared" ref="AE149:AE153" si="286">SUM(10-AD149)</f>
        <v>8.1999999999999993</v>
      </c>
      <c r="AF149" s="4">
        <f t="shared" ref="AF149:AF153" si="287">SUM(AA149+AE149)</f>
        <v>13.7</v>
      </c>
      <c r="AG149" s="17">
        <v>0</v>
      </c>
      <c r="AH149" s="5">
        <f t="shared" ref="AH149:AH153" si="288">SUM(AF149-AG149)</f>
        <v>13.7</v>
      </c>
      <c r="AI149" s="5">
        <f t="shared" ref="AI149:AI153" si="289">SUM(J149+R149+Z149+AH149)</f>
        <v>53.349999999999994</v>
      </c>
    </row>
    <row r="150" spans="1:35" x14ac:dyDescent="0.35">
      <c r="A150" s="2" t="s">
        <v>220</v>
      </c>
      <c r="B150" s="2">
        <v>2016</v>
      </c>
      <c r="C150" s="4">
        <v>5</v>
      </c>
      <c r="D150" s="20">
        <v>0.8</v>
      </c>
      <c r="E150" s="4">
        <v>0.9</v>
      </c>
      <c r="F150" s="4">
        <f t="shared" si="273"/>
        <v>0.85000000000000009</v>
      </c>
      <c r="G150" s="4">
        <f t="shared" si="274"/>
        <v>9.15</v>
      </c>
      <c r="H150" s="4">
        <f t="shared" si="275"/>
        <v>14.15</v>
      </c>
      <c r="I150" s="4">
        <v>0</v>
      </c>
      <c r="J150" s="4">
        <f t="shared" si="276"/>
        <v>14.15</v>
      </c>
      <c r="K150" s="4">
        <v>5</v>
      </c>
      <c r="L150" s="4">
        <v>0.9</v>
      </c>
      <c r="M150" s="4">
        <v>1</v>
      </c>
      <c r="N150" s="4">
        <f t="shared" si="277"/>
        <v>0.95</v>
      </c>
      <c r="O150" s="4">
        <f t="shared" si="278"/>
        <v>9.0500000000000007</v>
      </c>
      <c r="P150" s="4">
        <f t="shared" si="279"/>
        <v>14.05</v>
      </c>
      <c r="Q150" s="4">
        <v>0</v>
      </c>
      <c r="R150" s="4">
        <f t="shared" si="280"/>
        <v>14.05</v>
      </c>
      <c r="S150" s="4">
        <v>6</v>
      </c>
      <c r="T150" s="4">
        <v>2.2999999999999998</v>
      </c>
      <c r="U150" s="4">
        <v>1.7</v>
      </c>
      <c r="V150" s="4">
        <f t="shared" si="281"/>
        <v>2</v>
      </c>
      <c r="W150" s="4">
        <f t="shared" si="282"/>
        <v>8</v>
      </c>
      <c r="X150" s="4">
        <f t="shared" si="283"/>
        <v>14</v>
      </c>
      <c r="Y150" s="4">
        <v>0</v>
      </c>
      <c r="Z150" s="4">
        <f t="shared" si="284"/>
        <v>14</v>
      </c>
      <c r="AA150" s="4">
        <v>6</v>
      </c>
      <c r="AB150" s="4">
        <v>1.2</v>
      </c>
      <c r="AC150" s="4">
        <v>1.2</v>
      </c>
      <c r="AD150" s="4">
        <f t="shared" si="285"/>
        <v>1.2</v>
      </c>
      <c r="AE150" s="4">
        <f t="shared" si="286"/>
        <v>8.8000000000000007</v>
      </c>
      <c r="AF150" s="4">
        <f t="shared" si="287"/>
        <v>14.8</v>
      </c>
      <c r="AG150" s="17">
        <v>0</v>
      </c>
      <c r="AH150" s="5">
        <f t="shared" si="288"/>
        <v>14.8</v>
      </c>
      <c r="AI150" s="5">
        <f t="shared" si="289"/>
        <v>57</v>
      </c>
    </row>
    <row r="151" spans="1:35" x14ac:dyDescent="0.35">
      <c r="A151" s="1" t="s">
        <v>214</v>
      </c>
      <c r="B151" s="2">
        <v>2016</v>
      </c>
      <c r="C151" s="4">
        <v>5</v>
      </c>
      <c r="D151" s="20">
        <v>1.3</v>
      </c>
      <c r="E151" s="4">
        <v>1.5</v>
      </c>
      <c r="F151" s="4">
        <f t="shared" si="273"/>
        <v>1.4</v>
      </c>
      <c r="G151" s="4">
        <f t="shared" si="274"/>
        <v>8.6</v>
      </c>
      <c r="H151" s="4">
        <f t="shared" si="275"/>
        <v>13.6</v>
      </c>
      <c r="I151" s="4">
        <v>0</v>
      </c>
      <c r="J151" s="4">
        <f t="shared" si="276"/>
        <v>13.6</v>
      </c>
      <c r="K151" s="4">
        <v>5</v>
      </c>
      <c r="L151" s="4">
        <v>3.1</v>
      </c>
      <c r="M151" s="4">
        <v>3</v>
      </c>
      <c r="N151" s="4">
        <f t="shared" si="277"/>
        <v>3.05</v>
      </c>
      <c r="O151" s="4">
        <f t="shared" si="278"/>
        <v>6.95</v>
      </c>
      <c r="P151" s="4">
        <f t="shared" si="279"/>
        <v>11.95</v>
      </c>
      <c r="Q151" s="4">
        <v>0</v>
      </c>
      <c r="R151" s="4">
        <f t="shared" si="280"/>
        <v>11.95</v>
      </c>
      <c r="S151" s="4">
        <v>7</v>
      </c>
      <c r="T151" s="4">
        <v>3</v>
      </c>
      <c r="U151" s="4">
        <v>3.2</v>
      </c>
      <c r="V151" s="4">
        <f t="shared" si="281"/>
        <v>3.1</v>
      </c>
      <c r="W151" s="4">
        <f t="shared" si="282"/>
        <v>6.9</v>
      </c>
      <c r="X151" s="4">
        <f t="shared" si="283"/>
        <v>13.9</v>
      </c>
      <c r="Y151" s="4">
        <v>0</v>
      </c>
      <c r="Z151" s="4">
        <f t="shared" si="284"/>
        <v>13.9</v>
      </c>
      <c r="AA151" s="4">
        <v>7.5</v>
      </c>
      <c r="AB151" s="4">
        <v>2.2000000000000002</v>
      </c>
      <c r="AC151" s="4">
        <v>2</v>
      </c>
      <c r="AD151" s="4">
        <f t="shared" si="285"/>
        <v>2.1</v>
      </c>
      <c r="AE151" s="4">
        <f t="shared" si="286"/>
        <v>7.9</v>
      </c>
      <c r="AF151" s="4">
        <f t="shared" si="287"/>
        <v>15.4</v>
      </c>
      <c r="AG151" s="17">
        <v>0</v>
      </c>
      <c r="AH151" s="5">
        <f t="shared" si="288"/>
        <v>15.4</v>
      </c>
      <c r="AI151" s="5">
        <f t="shared" si="289"/>
        <v>54.849999999999994</v>
      </c>
    </row>
    <row r="152" spans="1:35" x14ac:dyDescent="0.35">
      <c r="A152" s="1" t="s">
        <v>215</v>
      </c>
      <c r="B152" s="2">
        <v>2016</v>
      </c>
      <c r="C152" s="4">
        <v>7</v>
      </c>
      <c r="D152" s="20">
        <v>3.1</v>
      </c>
      <c r="E152" s="4">
        <v>2.9</v>
      </c>
      <c r="F152" s="4">
        <f t="shared" si="273"/>
        <v>3</v>
      </c>
      <c r="G152" s="4">
        <f t="shared" si="274"/>
        <v>7</v>
      </c>
      <c r="H152" s="4">
        <f t="shared" si="275"/>
        <v>14</v>
      </c>
      <c r="I152" s="4">
        <v>0</v>
      </c>
      <c r="J152" s="4">
        <f t="shared" si="276"/>
        <v>14</v>
      </c>
      <c r="K152" s="4">
        <v>6</v>
      </c>
      <c r="L152" s="4">
        <v>2.5</v>
      </c>
      <c r="M152" s="4">
        <v>2.9</v>
      </c>
      <c r="N152" s="4">
        <f t="shared" si="277"/>
        <v>2.7</v>
      </c>
      <c r="O152" s="4">
        <f t="shared" si="278"/>
        <v>7.3</v>
      </c>
      <c r="P152" s="4">
        <f t="shared" si="279"/>
        <v>13.3</v>
      </c>
      <c r="Q152" s="4">
        <v>0</v>
      </c>
      <c r="R152" s="4">
        <f t="shared" si="280"/>
        <v>13.3</v>
      </c>
      <c r="S152" s="4">
        <v>4.5</v>
      </c>
      <c r="T152" s="4">
        <v>2.2999999999999998</v>
      </c>
      <c r="U152" s="4">
        <v>2</v>
      </c>
      <c r="V152" s="4">
        <f t="shared" si="281"/>
        <v>2.15</v>
      </c>
      <c r="W152" s="4">
        <f t="shared" si="282"/>
        <v>7.85</v>
      </c>
      <c r="X152" s="4">
        <f t="shared" si="283"/>
        <v>12.35</v>
      </c>
      <c r="Y152" s="4">
        <v>0</v>
      </c>
      <c r="Z152" s="4">
        <f t="shared" si="284"/>
        <v>12.35</v>
      </c>
      <c r="AA152" s="4">
        <v>7</v>
      </c>
      <c r="AB152" s="4">
        <v>3.2</v>
      </c>
      <c r="AC152" s="4">
        <v>2.8</v>
      </c>
      <c r="AD152" s="4">
        <f t="shared" si="285"/>
        <v>3</v>
      </c>
      <c r="AE152" s="4">
        <f t="shared" si="286"/>
        <v>7</v>
      </c>
      <c r="AF152" s="4">
        <f t="shared" si="287"/>
        <v>14</v>
      </c>
      <c r="AG152" s="17">
        <v>0</v>
      </c>
      <c r="AH152" s="5">
        <f t="shared" si="288"/>
        <v>14</v>
      </c>
      <c r="AI152" s="5">
        <f t="shared" si="289"/>
        <v>53.65</v>
      </c>
    </row>
    <row r="153" spans="1:35" x14ac:dyDescent="0.35">
      <c r="A153" s="1" t="s">
        <v>160</v>
      </c>
      <c r="B153" s="2">
        <v>2017</v>
      </c>
      <c r="C153" s="4">
        <v>5</v>
      </c>
      <c r="D153" s="20">
        <v>2.1</v>
      </c>
      <c r="E153" s="4">
        <v>2</v>
      </c>
      <c r="F153" s="4">
        <f t="shared" si="273"/>
        <v>2.0499999999999998</v>
      </c>
      <c r="G153" s="4">
        <f t="shared" si="274"/>
        <v>7.95</v>
      </c>
      <c r="H153" s="4">
        <f t="shared" si="275"/>
        <v>12.95</v>
      </c>
      <c r="I153" s="4">
        <v>0</v>
      </c>
      <c r="J153" s="4">
        <f t="shared" si="276"/>
        <v>12.95</v>
      </c>
      <c r="K153" s="4">
        <v>6</v>
      </c>
      <c r="L153" s="4">
        <v>2.2000000000000002</v>
      </c>
      <c r="M153" s="4">
        <v>2.4</v>
      </c>
      <c r="N153" s="4">
        <f t="shared" si="277"/>
        <v>2.2999999999999998</v>
      </c>
      <c r="O153" s="4">
        <f t="shared" si="278"/>
        <v>7.7</v>
      </c>
      <c r="P153" s="4">
        <f t="shared" si="279"/>
        <v>13.7</v>
      </c>
      <c r="Q153" s="4">
        <v>0</v>
      </c>
      <c r="R153" s="4">
        <f t="shared" si="280"/>
        <v>13.7</v>
      </c>
      <c r="S153" s="4">
        <v>6</v>
      </c>
      <c r="T153" s="4">
        <v>2.6</v>
      </c>
      <c r="U153" s="4">
        <v>3</v>
      </c>
      <c r="V153" s="4">
        <f t="shared" si="281"/>
        <v>2.8</v>
      </c>
      <c r="W153" s="4">
        <f t="shared" si="282"/>
        <v>7.2</v>
      </c>
      <c r="X153" s="4">
        <f t="shared" si="283"/>
        <v>13.2</v>
      </c>
      <c r="Y153" s="4">
        <v>0</v>
      </c>
      <c r="Z153" s="4">
        <f t="shared" si="284"/>
        <v>13.2</v>
      </c>
      <c r="AA153" s="4">
        <v>3</v>
      </c>
      <c r="AB153" s="4">
        <v>2.1</v>
      </c>
      <c r="AC153" s="4">
        <v>1.9</v>
      </c>
      <c r="AD153" s="4">
        <f t="shared" si="285"/>
        <v>2</v>
      </c>
      <c r="AE153" s="4">
        <f t="shared" si="286"/>
        <v>8</v>
      </c>
      <c r="AF153" s="4">
        <f t="shared" si="287"/>
        <v>11</v>
      </c>
      <c r="AG153" s="17">
        <v>0</v>
      </c>
      <c r="AH153" s="5">
        <f t="shared" si="288"/>
        <v>11</v>
      </c>
      <c r="AI153" s="5">
        <f t="shared" si="289"/>
        <v>50.849999999999994</v>
      </c>
    </row>
    <row r="154" spans="1:35" x14ac:dyDescent="0.35">
      <c r="J154" s="5">
        <f>LARGE(J149:J153,1)+LARGE(J149:J153,2)+LARGE(J149:J153,3)+LARGE(J149:J153,4)</f>
        <v>55.05</v>
      </c>
      <c r="R154" s="5">
        <f>LARGE(R149:R153,1)+LARGE(R149:R153,2)+LARGE(R149:R153,3)+LARGE(R149:R153,4)</f>
        <v>55.3</v>
      </c>
      <c r="Z154" s="5">
        <f>LARGE(Z149:Z153,1)+LARGE(Z149:Z153,2)+LARGE(Z149:Z153,3)+LARGE(Z149:Z153,4)</f>
        <v>53.449999999999996</v>
      </c>
      <c r="AH154" s="5">
        <f>LARGE(AH149:AH153,1)+LARGE(AH149:AH153,2)+LARGE(AH149:AH153,3)+LARGE(AH149:AH153,4)</f>
        <v>57.900000000000006</v>
      </c>
      <c r="AI154" s="5">
        <f>SUM(AH154)+J154+R154+Z154</f>
        <v>221.7</v>
      </c>
    </row>
    <row r="155" spans="1:35" x14ac:dyDescent="0.35">
      <c r="A155" s="1" t="s">
        <v>155</v>
      </c>
      <c r="J155" s="2" t="s">
        <v>0</v>
      </c>
      <c r="R155" s="2" t="s">
        <v>1</v>
      </c>
      <c r="Z155" s="2" t="s">
        <v>2</v>
      </c>
      <c r="AH155" s="2" t="s">
        <v>3</v>
      </c>
    </row>
    <row r="156" spans="1:35" x14ac:dyDescent="0.35">
      <c r="A156" s="3" t="s">
        <v>19</v>
      </c>
      <c r="C156" s="2" t="s">
        <v>4</v>
      </c>
      <c r="D156" s="2" t="s">
        <v>5</v>
      </c>
      <c r="E156" s="2" t="s">
        <v>6</v>
      </c>
      <c r="F156" s="2" t="s">
        <v>7</v>
      </c>
      <c r="G156" s="2" t="s">
        <v>8</v>
      </c>
      <c r="I156" s="2" t="s">
        <v>9</v>
      </c>
      <c r="J156" s="2" t="s">
        <v>10</v>
      </c>
      <c r="K156" s="2" t="s">
        <v>4</v>
      </c>
      <c r="L156" s="2" t="s">
        <v>5</v>
      </c>
      <c r="M156" s="2" t="s">
        <v>6</v>
      </c>
      <c r="N156" s="2" t="s">
        <v>7</v>
      </c>
      <c r="O156" s="2" t="s">
        <v>8</v>
      </c>
      <c r="Q156" s="2" t="s">
        <v>9</v>
      </c>
      <c r="R156" s="2" t="s">
        <v>10</v>
      </c>
      <c r="S156" s="2" t="s">
        <v>4</v>
      </c>
      <c r="T156" s="2" t="s">
        <v>5</v>
      </c>
      <c r="U156" s="2" t="s">
        <v>6</v>
      </c>
      <c r="V156" s="2" t="s">
        <v>7</v>
      </c>
      <c r="W156" s="2" t="s">
        <v>8</v>
      </c>
      <c r="Y156" s="2" t="s">
        <v>9</v>
      </c>
      <c r="Z156" s="2" t="s">
        <v>10</v>
      </c>
      <c r="AA156" s="2" t="s">
        <v>4</v>
      </c>
      <c r="AB156" s="2" t="s">
        <v>5</v>
      </c>
      <c r="AC156" s="2" t="s">
        <v>6</v>
      </c>
      <c r="AD156" s="2" t="s">
        <v>7</v>
      </c>
      <c r="AE156" s="2" t="s">
        <v>8</v>
      </c>
      <c r="AG156" s="2" t="s">
        <v>9</v>
      </c>
      <c r="AH156" s="2" t="s">
        <v>10</v>
      </c>
      <c r="AI156" s="7" t="s">
        <v>13</v>
      </c>
    </row>
    <row r="157" spans="1:35" x14ac:dyDescent="0.35">
      <c r="A157" s="1" t="s">
        <v>161</v>
      </c>
      <c r="B157" s="2">
        <v>2017</v>
      </c>
      <c r="C157" s="4">
        <v>5</v>
      </c>
      <c r="D157" s="20">
        <v>1.6</v>
      </c>
      <c r="E157" s="4">
        <v>1.8</v>
      </c>
      <c r="F157" s="4">
        <f t="shared" ref="F157:F162" si="290">AVERAGE(D157:E157)</f>
        <v>1.7000000000000002</v>
      </c>
      <c r="G157" s="4">
        <f t="shared" ref="G157:G160" si="291">SUM(10-F157)</f>
        <v>8.3000000000000007</v>
      </c>
      <c r="H157" s="4">
        <f t="shared" ref="H157:H162" si="292">SUM(C157+G157)</f>
        <v>13.3</v>
      </c>
      <c r="I157" s="4">
        <v>0</v>
      </c>
      <c r="J157" s="4">
        <f t="shared" ref="J157:J162" si="293">SUM(H157-I157)</f>
        <v>13.3</v>
      </c>
      <c r="K157" s="4">
        <v>5</v>
      </c>
      <c r="L157" s="4">
        <v>0.8</v>
      </c>
      <c r="M157" s="4">
        <v>0.8</v>
      </c>
      <c r="N157" s="4">
        <f t="shared" ref="N157:N162" si="294">AVERAGE(L157:M157)</f>
        <v>0.8</v>
      </c>
      <c r="O157" s="4">
        <f t="shared" ref="O157:O160" si="295">SUM(10-N157)</f>
        <v>9.1999999999999993</v>
      </c>
      <c r="P157" s="4">
        <f t="shared" ref="P157:P162" si="296">SUM(K157+O157)</f>
        <v>14.2</v>
      </c>
      <c r="Q157" s="4">
        <v>0</v>
      </c>
      <c r="R157" s="4">
        <f t="shared" ref="R157:R162" si="297">SUM(P157-Q157)</f>
        <v>14.2</v>
      </c>
      <c r="S157" s="4">
        <v>5.5</v>
      </c>
      <c r="T157" s="4">
        <v>3.1</v>
      </c>
      <c r="U157" s="4">
        <v>2.9</v>
      </c>
      <c r="V157" s="4">
        <f t="shared" ref="V157:V162" si="298">AVERAGE(T157:U157)</f>
        <v>3</v>
      </c>
      <c r="W157" s="4">
        <f t="shared" ref="W157:W160" si="299">SUM(10-V157)</f>
        <v>7</v>
      </c>
      <c r="X157" s="4">
        <f t="shared" ref="X157:X162" si="300">SUM(S157+W157)</f>
        <v>12.5</v>
      </c>
      <c r="Y157" s="4">
        <v>0</v>
      </c>
      <c r="Z157" s="4">
        <f t="shared" ref="Z157:Z162" si="301">SUM(X157-Y157)</f>
        <v>12.5</v>
      </c>
      <c r="AA157" s="4">
        <v>5.5</v>
      </c>
      <c r="AB157" s="4">
        <v>2</v>
      </c>
      <c r="AC157" s="4">
        <v>2.5</v>
      </c>
      <c r="AD157" s="4">
        <f t="shared" ref="AD157:AD162" si="302">AVERAGE(AB157:AC157)</f>
        <v>2.25</v>
      </c>
      <c r="AE157" s="4">
        <f t="shared" ref="AE157:AE160" si="303">SUM(10-AD157)</f>
        <v>7.75</v>
      </c>
      <c r="AF157" s="4">
        <f t="shared" ref="AF157:AF162" si="304">SUM(AA157+AE157)</f>
        <v>13.25</v>
      </c>
      <c r="AG157" s="17">
        <v>0</v>
      </c>
      <c r="AH157" s="5">
        <f t="shared" ref="AH157:AH162" si="305">SUM(AF157-AG157)</f>
        <v>13.25</v>
      </c>
      <c r="AI157" s="5">
        <f t="shared" ref="AI157:AI162" si="306">SUM(J157+R157+Z157+AH157)</f>
        <v>53.25</v>
      </c>
    </row>
    <row r="158" spans="1:35" x14ac:dyDescent="0.35">
      <c r="A158" s="1" t="s">
        <v>162</v>
      </c>
      <c r="B158" s="2">
        <v>2017</v>
      </c>
      <c r="C158" s="4">
        <v>5</v>
      </c>
      <c r="D158" s="20">
        <v>1.2</v>
      </c>
      <c r="E158" s="4">
        <v>1.5</v>
      </c>
      <c r="F158" s="4">
        <f t="shared" si="290"/>
        <v>1.35</v>
      </c>
      <c r="G158" s="4">
        <f t="shared" si="291"/>
        <v>8.65</v>
      </c>
      <c r="H158" s="4">
        <f t="shared" si="292"/>
        <v>13.65</v>
      </c>
      <c r="I158" s="4">
        <v>0</v>
      </c>
      <c r="J158" s="4">
        <f t="shared" si="293"/>
        <v>13.65</v>
      </c>
      <c r="K158" s="4">
        <v>6</v>
      </c>
      <c r="L158" s="4">
        <v>2.2999999999999998</v>
      </c>
      <c r="M158" s="4">
        <v>2.5</v>
      </c>
      <c r="N158" s="4">
        <f t="shared" si="294"/>
        <v>2.4</v>
      </c>
      <c r="O158" s="4">
        <f t="shared" si="295"/>
        <v>7.6</v>
      </c>
      <c r="P158" s="4">
        <f t="shared" si="296"/>
        <v>13.6</v>
      </c>
      <c r="Q158" s="4">
        <v>0</v>
      </c>
      <c r="R158" s="4">
        <f t="shared" si="297"/>
        <v>13.6</v>
      </c>
      <c r="S158" s="4">
        <v>6.5</v>
      </c>
      <c r="T158" s="4">
        <v>3.4</v>
      </c>
      <c r="U158" s="4">
        <v>4</v>
      </c>
      <c r="V158" s="4">
        <f t="shared" si="298"/>
        <v>3.7</v>
      </c>
      <c r="W158" s="4">
        <f t="shared" si="299"/>
        <v>6.3</v>
      </c>
      <c r="X158" s="4">
        <f t="shared" si="300"/>
        <v>12.8</v>
      </c>
      <c r="Y158" s="4">
        <v>0</v>
      </c>
      <c r="Z158" s="4">
        <f t="shared" si="301"/>
        <v>12.8</v>
      </c>
      <c r="AA158" s="4">
        <v>6.5</v>
      </c>
      <c r="AB158" s="4">
        <v>3.6</v>
      </c>
      <c r="AC158" s="4">
        <v>3.7</v>
      </c>
      <c r="AD158" s="4">
        <f t="shared" si="302"/>
        <v>3.6500000000000004</v>
      </c>
      <c r="AE158" s="4">
        <f t="shared" si="303"/>
        <v>6.35</v>
      </c>
      <c r="AF158" s="4">
        <f t="shared" si="304"/>
        <v>12.85</v>
      </c>
      <c r="AG158" s="17">
        <v>0</v>
      </c>
      <c r="AH158" s="5">
        <f t="shared" si="305"/>
        <v>12.85</v>
      </c>
      <c r="AI158" s="5">
        <f t="shared" si="306"/>
        <v>52.9</v>
      </c>
    </row>
    <row r="159" spans="1:35" x14ac:dyDescent="0.35">
      <c r="A159" s="1" t="s">
        <v>110</v>
      </c>
      <c r="B159" s="2">
        <v>2016</v>
      </c>
      <c r="C159" s="4">
        <v>5</v>
      </c>
      <c r="D159" s="20">
        <v>1.3</v>
      </c>
      <c r="E159" s="4">
        <v>1.5</v>
      </c>
      <c r="F159" s="4">
        <f t="shared" si="290"/>
        <v>1.4</v>
      </c>
      <c r="G159" s="4">
        <f t="shared" si="291"/>
        <v>8.6</v>
      </c>
      <c r="H159" s="4">
        <f t="shared" si="292"/>
        <v>13.6</v>
      </c>
      <c r="I159" s="4">
        <v>0</v>
      </c>
      <c r="J159" s="4">
        <f t="shared" si="293"/>
        <v>13.6</v>
      </c>
      <c r="K159" s="4">
        <v>5</v>
      </c>
      <c r="L159" s="4">
        <v>1.3</v>
      </c>
      <c r="M159" s="4">
        <v>1.2</v>
      </c>
      <c r="N159" s="4">
        <f t="shared" si="294"/>
        <v>1.25</v>
      </c>
      <c r="O159" s="4">
        <f t="shared" si="295"/>
        <v>8.75</v>
      </c>
      <c r="P159" s="4">
        <f t="shared" si="296"/>
        <v>13.75</v>
      </c>
      <c r="Q159" s="4">
        <v>0</v>
      </c>
      <c r="R159" s="4">
        <f t="shared" si="297"/>
        <v>13.75</v>
      </c>
      <c r="S159" s="4">
        <v>6</v>
      </c>
      <c r="T159" s="4">
        <v>3.7</v>
      </c>
      <c r="U159" s="4">
        <v>4.0999999999999996</v>
      </c>
      <c r="V159" s="4">
        <f t="shared" si="298"/>
        <v>3.9</v>
      </c>
      <c r="W159" s="4">
        <f t="shared" si="299"/>
        <v>6.1</v>
      </c>
      <c r="X159" s="4">
        <f t="shared" si="300"/>
        <v>12.1</v>
      </c>
      <c r="Y159" s="4">
        <v>0</v>
      </c>
      <c r="Z159" s="4">
        <f t="shared" si="301"/>
        <v>12.1</v>
      </c>
      <c r="AA159" s="4">
        <v>5.5</v>
      </c>
      <c r="AB159" s="4">
        <v>2.2000000000000002</v>
      </c>
      <c r="AC159" s="4">
        <v>2.5</v>
      </c>
      <c r="AD159" s="4">
        <f t="shared" si="302"/>
        <v>2.35</v>
      </c>
      <c r="AE159" s="4">
        <f t="shared" si="303"/>
        <v>7.65</v>
      </c>
      <c r="AF159" s="4">
        <f t="shared" si="304"/>
        <v>13.15</v>
      </c>
      <c r="AG159" s="17">
        <v>0</v>
      </c>
      <c r="AH159" s="5">
        <f t="shared" si="305"/>
        <v>13.15</v>
      </c>
      <c r="AI159" s="5">
        <f t="shared" si="306"/>
        <v>52.6</v>
      </c>
    </row>
    <row r="160" spans="1:35" x14ac:dyDescent="0.35">
      <c r="A160" s="1" t="s">
        <v>163</v>
      </c>
      <c r="B160" s="2">
        <v>2016</v>
      </c>
      <c r="C160" s="4">
        <v>5</v>
      </c>
      <c r="D160" s="20">
        <v>1.5</v>
      </c>
      <c r="E160" s="4">
        <v>1.6</v>
      </c>
      <c r="F160" s="4">
        <f t="shared" si="290"/>
        <v>1.55</v>
      </c>
      <c r="G160" s="4">
        <f t="shared" si="291"/>
        <v>8.4499999999999993</v>
      </c>
      <c r="H160" s="4">
        <f t="shared" si="292"/>
        <v>13.45</v>
      </c>
      <c r="I160" s="4">
        <v>0</v>
      </c>
      <c r="J160" s="4">
        <f t="shared" si="293"/>
        <v>13.45</v>
      </c>
      <c r="K160" s="4">
        <v>6</v>
      </c>
      <c r="L160" s="4">
        <v>1.2</v>
      </c>
      <c r="M160" s="4">
        <v>1</v>
      </c>
      <c r="N160" s="4">
        <f t="shared" si="294"/>
        <v>1.1000000000000001</v>
      </c>
      <c r="O160" s="4">
        <f t="shared" si="295"/>
        <v>8.9</v>
      </c>
      <c r="P160" s="4">
        <f t="shared" si="296"/>
        <v>14.9</v>
      </c>
      <c r="Q160" s="4">
        <v>0</v>
      </c>
      <c r="R160" s="4">
        <f t="shared" si="297"/>
        <v>14.9</v>
      </c>
      <c r="S160" s="4">
        <v>6.5</v>
      </c>
      <c r="T160" s="4">
        <v>4</v>
      </c>
      <c r="U160" s="4">
        <v>3.7</v>
      </c>
      <c r="V160" s="4">
        <f t="shared" si="298"/>
        <v>3.85</v>
      </c>
      <c r="W160" s="4">
        <f t="shared" si="299"/>
        <v>6.15</v>
      </c>
      <c r="X160" s="4">
        <f t="shared" si="300"/>
        <v>12.65</v>
      </c>
      <c r="Y160" s="4">
        <v>0</v>
      </c>
      <c r="Z160" s="4">
        <f t="shared" si="301"/>
        <v>12.65</v>
      </c>
      <c r="AA160" s="4">
        <v>4.5</v>
      </c>
      <c r="AB160" s="4">
        <v>1.2</v>
      </c>
      <c r="AC160" s="4">
        <v>1.5</v>
      </c>
      <c r="AD160" s="4">
        <f t="shared" si="302"/>
        <v>1.35</v>
      </c>
      <c r="AE160" s="4">
        <f t="shared" si="303"/>
        <v>8.65</v>
      </c>
      <c r="AF160" s="4">
        <f t="shared" si="304"/>
        <v>13.15</v>
      </c>
      <c r="AG160" s="17">
        <v>0</v>
      </c>
      <c r="AH160" s="5">
        <f t="shared" si="305"/>
        <v>13.15</v>
      </c>
      <c r="AI160" s="5">
        <f t="shared" si="306"/>
        <v>54.15</v>
      </c>
    </row>
    <row r="161" spans="1:35" x14ac:dyDescent="0.35">
      <c r="A161" s="1" t="s">
        <v>127</v>
      </c>
      <c r="B161" s="2">
        <v>2016</v>
      </c>
      <c r="C161" s="4">
        <v>0</v>
      </c>
      <c r="D161" s="20">
        <v>0</v>
      </c>
      <c r="E161" s="4">
        <v>0</v>
      </c>
      <c r="F161" s="4">
        <f t="shared" si="290"/>
        <v>0</v>
      </c>
      <c r="G161" s="4">
        <v>0</v>
      </c>
      <c r="H161" s="4">
        <f t="shared" si="292"/>
        <v>0</v>
      </c>
      <c r="I161" s="4">
        <v>0</v>
      </c>
      <c r="J161" s="4">
        <f t="shared" si="293"/>
        <v>0</v>
      </c>
      <c r="K161" s="4">
        <v>0</v>
      </c>
      <c r="L161" s="4">
        <v>0</v>
      </c>
      <c r="M161" s="4">
        <v>0</v>
      </c>
      <c r="N161" s="4">
        <f t="shared" si="294"/>
        <v>0</v>
      </c>
      <c r="O161" s="4">
        <v>0</v>
      </c>
      <c r="P161" s="4">
        <f t="shared" si="296"/>
        <v>0</v>
      </c>
      <c r="Q161" s="4">
        <v>0</v>
      </c>
      <c r="R161" s="4">
        <f t="shared" si="297"/>
        <v>0</v>
      </c>
      <c r="S161" s="4">
        <v>0</v>
      </c>
      <c r="T161" s="4">
        <v>0</v>
      </c>
      <c r="U161" s="4">
        <v>0</v>
      </c>
      <c r="V161" s="4">
        <f t="shared" si="298"/>
        <v>0</v>
      </c>
      <c r="W161" s="4">
        <v>0</v>
      </c>
      <c r="X161" s="4">
        <f t="shared" si="300"/>
        <v>0</v>
      </c>
      <c r="Y161" s="4">
        <v>0</v>
      </c>
      <c r="Z161" s="4">
        <f t="shared" si="301"/>
        <v>0</v>
      </c>
      <c r="AA161" s="4">
        <v>0</v>
      </c>
      <c r="AB161" s="4">
        <v>0</v>
      </c>
      <c r="AC161" s="4">
        <v>0</v>
      </c>
      <c r="AD161" s="4">
        <f t="shared" si="302"/>
        <v>0</v>
      </c>
      <c r="AE161" s="4">
        <v>0</v>
      </c>
      <c r="AF161" s="4">
        <f t="shared" si="304"/>
        <v>0</v>
      </c>
      <c r="AG161" s="17">
        <v>0</v>
      </c>
      <c r="AH161" s="5">
        <f t="shared" si="305"/>
        <v>0</v>
      </c>
      <c r="AI161" s="5">
        <f t="shared" si="306"/>
        <v>0</v>
      </c>
    </row>
    <row r="162" spans="1:35" x14ac:dyDescent="0.35">
      <c r="A162" s="1" t="s">
        <v>53</v>
      </c>
      <c r="B162" s="2">
        <v>2016</v>
      </c>
      <c r="C162" s="4">
        <v>0</v>
      </c>
      <c r="D162" s="20">
        <v>0</v>
      </c>
      <c r="E162" s="4">
        <v>0</v>
      </c>
      <c r="F162" s="4">
        <f t="shared" si="290"/>
        <v>0</v>
      </c>
      <c r="G162" s="4">
        <v>0</v>
      </c>
      <c r="H162" s="4">
        <f t="shared" si="292"/>
        <v>0</v>
      </c>
      <c r="I162" s="4">
        <v>0</v>
      </c>
      <c r="J162" s="4">
        <f t="shared" si="293"/>
        <v>0</v>
      </c>
      <c r="K162" s="4">
        <v>0</v>
      </c>
      <c r="L162" s="4">
        <v>0</v>
      </c>
      <c r="M162" s="4">
        <v>0</v>
      </c>
      <c r="N162" s="4">
        <f t="shared" si="294"/>
        <v>0</v>
      </c>
      <c r="O162" s="4">
        <v>0</v>
      </c>
      <c r="P162" s="4">
        <f t="shared" si="296"/>
        <v>0</v>
      </c>
      <c r="Q162" s="4">
        <v>0</v>
      </c>
      <c r="R162" s="4">
        <f t="shared" si="297"/>
        <v>0</v>
      </c>
      <c r="S162" s="4">
        <v>0</v>
      </c>
      <c r="T162" s="4">
        <v>0</v>
      </c>
      <c r="U162" s="4">
        <v>0</v>
      </c>
      <c r="V162" s="4">
        <f t="shared" si="298"/>
        <v>0</v>
      </c>
      <c r="W162" s="4">
        <v>0</v>
      </c>
      <c r="X162" s="4">
        <f t="shared" si="300"/>
        <v>0</v>
      </c>
      <c r="Y162" s="4">
        <v>0</v>
      </c>
      <c r="Z162" s="4">
        <f t="shared" si="301"/>
        <v>0</v>
      </c>
      <c r="AA162" s="4">
        <v>0</v>
      </c>
      <c r="AB162" s="4">
        <v>0</v>
      </c>
      <c r="AC162" s="4">
        <v>0</v>
      </c>
      <c r="AD162" s="4">
        <f t="shared" si="302"/>
        <v>0</v>
      </c>
      <c r="AE162" s="4">
        <v>0</v>
      </c>
      <c r="AF162" s="4">
        <f t="shared" si="304"/>
        <v>0</v>
      </c>
      <c r="AG162" s="17">
        <v>0</v>
      </c>
      <c r="AH162" s="5">
        <f t="shared" si="305"/>
        <v>0</v>
      </c>
      <c r="AI162" s="5">
        <f t="shared" si="306"/>
        <v>0</v>
      </c>
    </row>
    <row r="163" spans="1:35" x14ac:dyDescent="0.35">
      <c r="J163" s="5">
        <f>LARGE(J157:J162,1)+LARGE(J157:J162,2)+LARGE(J157:J162,3)+LARGE(J157:J162,4)</f>
        <v>54</v>
      </c>
      <c r="R163" s="5">
        <f>LARGE(R157:R162,1)+LARGE(R157:R162,2)+LARGE(R157:R162,3)+LARGE(R157:R162,4)</f>
        <v>56.45</v>
      </c>
      <c r="Z163" s="5">
        <f>LARGE(Z157:Z162,1)+LARGE(Z157:Z162,2)+LARGE(Z157:Z162,3)+LARGE(Z157:Z162,4)</f>
        <v>50.050000000000004</v>
      </c>
      <c r="AH163" s="5">
        <f>LARGE(AH157:AH162,1)+LARGE(AH157:AH162,2)+LARGE(AH157:AH162,3)+LARGE(AH157:AH162,4)</f>
        <v>52.4</v>
      </c>
      <c r="AI163" s="5">
        <f>SUM(AH163)+J163+R163+Z163</f>
        <v>212.90000000000003</v>
      </c>
    </row>
    <row r="164" spans="1:35" x14ac:dyDescent="0.35">
      <c r="A164" s="1" t="s">
        <v>155</v>
      </c>
      <c r="J164" s="2" t="s">
        <v>0</v>
      </c>
      <c r="O164" s="5"/>
      <c r="R164" s="2" t="s">
        <v>1</v>
      </c>
      <c r="Z164" s="2" t="s">
        <v>2</v>
      </c>
      <c r="AH164" s="2" t="s">
        <v>3</v>
      </c>
    </row>
    <row r="165" spans="1:35" x14ac:dyDescent="0.35">
      <c r="A165" s="3" t="s">
        <v>105</v>
      </c>
      <c r="C165" s="2" t="s">
        <v>4</v>
      </c>
      <c r="D165" s="2" t="s">
        <v>5</v>
      </c>
      <c r="E165" s="2" t="s">
        <v>6</v>
      </c>
      <c r="F165" s="2" t="s">
        <v>7</v>
      </c>
      <c r="G165" s="2" t="s">
        <v>8</v>
      </c>
      <c r="I165" s="2" t="s">
        <v>9</v>
      </c>
      <c r="J165" s="2" t="s">
        <v>10</v>
      </c>
      <c r="K165" s="2" t="s">
        <v>4</v>
      </c>
      <c r="L165" s="2" t="s">
        <v>5</v>
      </c>
      <c r="M165" s="2" t="s">
        <v>6</v>
      </c>
      <c r="N165" s="2" t="s">
        <v>7</v>
      </c>
      <c r="O165" s="2" t="s">
        <v>8</v>
      </c>
      <c r="Q165" s="2" t="s">
        <v>9</v>
      </c>
      <c r="R165" s="2" t="s">
        <v>10</v>
      </c>
      <c r="S165" s="2" t="s">
        <v>4</v>
      </c>
      <c r="T165" s="2" t="s">
        <v>5</v>
      </c>
      <c r="U165" s="2" t="s">
        <v>6</v>
      </c>
      <c r="V165" s="2" t="s">
        <v>7</v>
      </c>
      <c r="W165" s="2" t="s">
        <v>8</v>
      </c>
      <c r="Y165" s="2" t="s">
        <v>9</v>
      </c>
      <c r="Z165" s="2" t="s">
        <v>10</v>
      </c>
      <c r="AA165" s="2" t="s">
        <v>4</v>
      </c>
      <c r="AB165" s="2" t="s">
        <v>5</v>
      </c>
      <c r="AC165" s="2" t="s">
        <v>6</v>
      </c>
      <c r="AD165" s="2" t="s">
        <v>7</v>
      </c>
      <c r="AE165" s="2" t="s">
        <v>8</v>
      </c>
      <c r="AG165" s="2" t="s">
        <v>9</v>
      </c>
      <c r="AH165" s="2" t="s">
        <v>10</v>
      </c>
      <c r="AI165" s="7" t="s">
        <v>13</v>
      </c>
    </row>
    <row r="166" spans="1:35" x14ac:dyDescent="0.35">
      <c r="A166" s="23" t="s">
        <v>165</v>
      </c>
      <c r="B166" s="2">
        <v>2017</v>
      </c>
      <c r="C166" s="4">
        <v>7</v>
      </c>
      <c r="D166" s="20">
        <v>1.7</v>
      </c>
      <c r="E166" s="4">
        <v>2</v>
      </c>
      <c r="F166" s="4">
        <f t="shared" ref="F166:F171" si="307">AVERAGE(D166:E166)</f>
        <v>1.85</v>
      </c>
      <c r="G166" s="4">
        <f t="shared" ref="G166:G170" si="308">SUM(10-F166)</f>
        <v>8.15</v>
      </c>
      <c r="H166" s="4">
        <f t="shared" ref="H166:H171" si="309">SUM(C166+G166)</f>
        <v>15.15</v>
      </c>
      <c r="I166" s="4">
        <v>0</v>
      </c>
      <c r="J166" s="4">
        <f t="shared" ref="J166:J171" si="310">SUM(H166-I166)</f>
        <v>15.15</v>
      </c>
      <c r="K166" s="4">
        <v>8</v>
      </c>
      <c r="L166" s="4">
        <v>1.1000000000000001</v>
      </c>
      <c r="M166" s="4">
        <v>0.9</v>
      </c>
      <c r="N166" s="4">
        <f t="shared" ref="N166:N171" si="311">AVERAGE(L166:M166)</f>
        <v>1</v>
      </c>
      <c r="O166" s="4">
        <f t="shared" ref="O166:O170" si="312">SUM(10-N166)</f>
        <v>9</v>
      </c>
      <c r="P166" s="4">
        <f t="shared" ref="P166:P171" si="313">SUM(K166+O166)</f>
        <v>17</v>
      </c>
      <c r="Q166" s="4">
        <v>0</v>
      </c>
      <c r="R166" s="4">
        <f t="shared" ref="R166:R171" si="314">SUM(P166-Q166)</f>
        <v>17</v>
      </c>
      <c r="S166" s="4">
        <v>7</v>
      </c>
      <c r="T166" s="4">
        <v>1.6</v>
      </c>
      <c r="U166" s="4">
        <v>1.7</v>
      </c>
      <c r="V166" s="4">
        <f t="shared" ref="V166:V171" si="315">AVERAGE(T166:U166)</f>
        <v>1.65</v>
      </c>
      <c r="W166" s="4">
        <f t="shared" ref="W166:W170" si="316">SUM(10-V166)</f>
        <v>8.35</v>
      </c>
      <c r="X166" s="4">
        <f t="shared" ref="X166:X170" si="317">SUM(S166+W166)</f>
        <v>15.35</v>
      </c>
      <c r="Y166" s="4">
        <v>0</v>
      </c>
      <c r="Z166" s="4">
        <f t="shared" ref="Z166:Z171" si="318">SUM(X166-Y166)</f>
        <v>15.35</v>
      </c>
      <c r="AA166" s="4">
        <v>8</v>
      </c>
      <c r="AB166" s="4">
        <v>3.4</v>
      </c>
      <c r="AC166" s="4">
        <v>3</v>
      </c>
      <c r="AD166" s="4">
        <f t="shared" ref="AD166:AD171" si="319">AVERAGE(AB166:AC166)</f>
        <v>3.2</v>
      </c>
      <c r="AE166" s="4">
        <f t="shared" ref="AE166:AE170" si="320">SUM(10-AD166)</f>
        <v>6.8</v>
      </c>
      <c r="AF166" s="4">
        <f t="shared" ref="AF166:AF171" si="321">SUM(AA166+AE166)</f>
        <v>14.8</v>
      </c>
      <c r="AG166" s="17">
        <v>0</v>
      </c>
      <c r="AH166" s="5">
        <f t="shared" ref="AH166:AH171" si="322">SUM(AF166-AG166)</f>
        <v>14.8</v>
      </c>
      <c r="AI166" s="5">
        <f t="shared" ref="AI166:AI171" si="323">SUM(J166+R166+Z166+AH166)</f>
        <v>62.3</v>
      </c>
    </row>
    <row r="167" spans="1:35" x14ac:dyDescent="0.35">
      <c r="A167" s="1" t="s">
        <v>166</v>
      </c>
      <c r="B167" s="2">
        <v>2016</v>
      </c>
      <c r="C167" s="4">
        <v>9</v>
      </c>
      <c r="D167" s="20">
        <v>2.1</v>
      </c>
      <c r="E167" s="4">
        <v>2.4</v>
      </c>
      <c r="F167" s="4">
        <f t="shared" si="307"/>
        <v>2.25</v>
      </c>
      <c r="G167" s="4">
        <f t="shared" si="308"/>
        <v>7.75</v>
      </c>
      <c r="H167" s="4">
        <f t="shared" si="309"/>
        <v>16.75</v>
      </c>
      <c r="I167" s="4">
        <v>0</v>
      </c>
      <c r="J167" s="4">
        <f t="shared" si="310"/>
        <v>16.75</v>
      </c>
      <c r="K167" s="4">
        <v>8</v>
      </c>
      <c r="L167" s="4">
        <v>0.7</v>
      </c>
      <c r="M167" s="4">
        <v>0.9</v>
      </c>
      <c r="N167" s="4">
        <f t="shared" si="311"/>
        <v>0.8</v>
      </c>
      <c r="O167" s="4">
        <f t="shared" si="312"/>
        <v>9.1999999999999993</v>
      </c>
      <c r="P167" s="4">
        <f t="shared" si="313"/>
        <v>17.2</v>
      </c>
      <c r="Q167" s="4">
        <v>0</v>
      </c>
      <c r="R167" s="4">
        <f t="shared" si="314"/>
        <v>17.2</v>
      </c>
      <c r="S167" s="4">
        <v>8.5</v>
      </c>
      <c r="T167" s="4">
        <v>5.4</v>
      </c>
      <c r="U167" s="4">
        <v>4.8</v>
      </c>
      <c r="V167" s="4">
        <f t="shared" si="315"/>
        <v>5.0999999999999996</v>
      </c>
      <c r="W167" s="4">
        <f t="shared" si="316"/>
        <v>4.9000000000000004</v>
      </c>
      <c r="X167" s="4">
        <f t="shared" si="317"/>
        <v>13.4</v>
      </c>
      <c r="Y167" s="4">
        <v>0</v>
      </c>
      <c r="Z167" s="4">
        <f t="shared" si="318"/>
        <v>13.4</v>
      </c>
      <c r="AA167" s="4">
        <v>8</v>
      </c>
      <c r="AB167" s="4">
        <v>2.6</v>
      </c>
      <c r="AC167" s="4">
        <v>2.2000000000000002</v>
      </c>
      <c r="AD167" s="4">
        <f t="shared" si="319"/>
        <v>2.4000000000000004</v>
      </c>
      <c r="AE167" s="4">
        <f t="shared" si="320"/>
        <v>7.6</v>
      </c>
      <c r="AF167" s="4">
        <f t="shared" si="321"/>
        <v>15.6</v>
      </c>
      <c r="AG167" s="17">
        <v>0</v>
      </c>
      <c r="AH167" s="5">
        <f t="shared" si="322"/>
        <v>15.6</v>
      </c>
      <c r="AI167" s="5">
        <f t="shared" si="323"/>
        <v>62.95</v>
      </c>
    </row>
    <row r="168" spans="1:35" x14ac:dyDescent="0.35">
      <c r="A168" s="1" t="s">
        <v>109</v>
      </c>
      <c r="B168" s="2">
        <v>2016</v>
      </c>
      <c r="C168" s="4">
        <v>7</v>
      </c>
      <c r="D168" s="20">
        <v>1.3</v>
      </c>
      <c r="E168" s="4">
        <v>1.7</v>
      </c>
      <c r="F168" s="4">
        <f t="shared" si="307"/>
        <v>1.5</v>
      </c>
      <c r="G168" s="4">
        <f t="shared" si="308"/>
        <v>8.5</v>
      </c>
      <c r="H168" s="4">
        <f t="shared" si="309"/>
        <v>15.5</v>
      </c>
      <c r="I168" s="4">
        <v>0</v>
      </c>
      <c r="J168" s="4">
        <f t="shared" si="310"/>
        <v>15.5</v>
      </c>
      <c r="K168" s="4">
        <v>8</v>
      </c>
      <c r="L168" s="4">
        <v>1.2</v>
      </c>
      <c r="M168" s="4">
        <v>1.3</v>
      </c>
      <c r="N168" s="4">
        <f t="shared" si="311"/>
        <v>1.25</v>
      </c>
      <c r="O168" s="4">
        <f t="shared" si="312"/>
        <v>8.75</v>
      </c>
      <c r="P168" s="4">
        <f t="shared" si="313"/>
        <v>16.75</v>
      </c>
      <c r="Q168" s="4">
        <v>0</v>
      </c>
      <c r="R168" s="4">
        <f t="shared" si="314"/>
        <v>16.75</v>
      </c>
      <c r="S168" s="4">
        <v>7</v>
      </c>
      <c r="T168" s="4">
        <v>3</v>
      </c>
      <c r="U168" s="4">
        <v>3.2</v>
      </c>
      <c r="V168" s="4">
        <f t="shared" si="315"/>
        <v>3.1</v>
      </c>
      <c r="W168" s="4">
        <f t="shared" si="316"/>
        <v>6.9</v>
      </c>
      <c r="X168" s="4">
        <f t="shared" si="317"/>
        <v>13.9</v>
      </c>
      <c r="Y168" s="4">
        <v>0</v>
      </c>
      <c r="Z168" s="4">
        <f t="shared" si="318"/>
        <v>13.9</v>
      </c>
      <c r="AA168" s="4">
        <v>7</v>
      </c>
      <c r="AB168" s="4">
        <v>2.6</v>
      </c>
      <c r="AC168" s="4">
        <v>2.8</v>
      </c>
      <c r="AD168" s="4">
        <f t="shared" si="319"/>
        <v>2.7</v>
      </c>
      <c r="AE168" s="4">
        <f t="shared" si="320"/>
        <v>7.3</v>
      </c>
      <c r="AF168" s="4">
        <f t="shared" si="321"/>
        <v>14.3</v>
      </c>
      <c r="AG168" s="17">
        <v>0</v>
      </c>
      <c r="AH168" s="5">
        <f t="shared" si="322"/>
        <v>14.3</v>
      </c>
      <c r="AI168" s="5">
        <f t="shared" si="323"/>
        <v>60.45</v>
      </c>
    </row>
    <row r="169" spans="1:35" x14ac:dyDescent="0.35">
      <c r="A169" s="1" t="s">
        <v>167</v>
      </c>
      <c r="B169" s="2">
        <v>2016</v>
      </c>
      <c r="C169" s="4">
        <v>7</v>
      </c>
      <c r="D169" s="20">
        <v>1.4</v>
      </c>
      <c r="E169" s="4">
        <v>1.8</v>
      </c>
      <c r="F169" s="4">
        <f t="shared" si="307"/>
        <v>1.6</v>
      </c>
      <c r="G169" s="4">
        <f t="shared" si="308"/>
        <v>8.4</v>
      </c>
      <c r="H169" s="4">
        <f t="shared" si="309"/>
        <v>15.4</v>
      </c>
      <c r="I169" s="4">
        <v>0</v>
      </c>
      <c r="J169" s="4">
        <f t="shared" si="310"/>
        <v>15.4</v>
      </c>
      <c r="K169" s="4">
        <v>8</v>
      </c>
      <c r="L169" s="4">
        <v>0.7</v>
      </c>
      <c r="M169" s="4">
        <v>0.6</v>
      </c>
      <c r="N169" s="4">
        <f t="shared" si="311"/>
        <v>0.64999999999999991</v>
      </c>
      <c r="O169" s="4">
        <f t="shared" si="312"/>
        <v>9.35</v>
      </c>
      <c r="P169" s="4">
        <f t="shared" si="313"/>
        <v>17.350000000000001</v>
      </c>
      <c r="Q169" s="4">
        <v>0</v>
      </c>
      <c r="R169" s="4">
        <f t="shared" si="314"/>
        <v>17.350000000000001</v>
      </c>
      <c r="S169" s="4">
        <v>7</v>
      </c>
      <c r="T169" s="4">
        <v>2.2999999999999998</v>
      </c>
      <c r="U169" s="4">
        <v>1.8</v>
      </c>
      <c r="V169" s="4">
        <f t="shared" si="315"/>
        <v>2.0499999999999998</v>
      </c>
      <c r="W169" s="4">
        <f t="shared" si="316"/>
        <v>7.95</v>
      </c>
      <c r="X169" s="4">
        <f t="shared" si="317"/>
        <v>14.95</v>
      </c>
      <c r="Y169" s="4">
        <v>0</v>
      </c>
      <c r="Z169" s="4">
        <f t="shared" si="318"/>
        <v>14.95</v>
      </c>
      <c r="AA169" s="4">
        <v>4.8</v>
      </c>
      <c r="AB169" s="4">
        <v>3.5</v>
      </c>
      <c r="AC169" s="4">
        <v>3.7</v>
      </c>
      <c r="AD169" s="4">
        <f t="shared" si="319"/>
        <v>3.6</v>
      </c>
      <c r="AE169" s="4">
        <f t="shared" si="320"/>
        <v>6.4</v>
      </c>
      <c r="AF169" s="4">
        <f t="shared" si="321"/>
        <v>11.2</v>
      </c>
      <c r="AG169" s="17">
        <v>10.7</v>
      </c>
      <c r="AH169" s="5">
        <f t="shared" si="322"/>
        <v>0.5</v>
      </c>
      <c r="AI169" s="5">
        <f t="shared" si="323"/>
        <v>48.2</v>
      </c>
    </row>
    <row r="170" spans="1:35" x14ac:dyDescent="0.35">
      <c r="A170" s="1" t="s">
        <v>168</v>
      </c>
      <c r="B170" s="2">
        <v>2017</v>
      </c>
      <c r="C170" s="4">
        <v>6</v>
      </c>
      <c r="D170" s="20">
        <v>1.5</v>
      </c>
      <c r="E170" s="4">
        <v>1.6</v>
      </c>
      <c r="F170" s="4">
        <f t="shared" si="307"/>
        <v>1.55</v>
      </c>
      <c r="G170" s="4">
        <f t="shared" si="308"/>
        <v>8.4499999999999993</v>
      </c>
      <c r="H170" s="4">
        <f t="shared" si="309"/>
        <v>14.45</v>
      </c>
      <c r="I170" s="4">
        <v>0</v>
      </c>
      <c r="J170" s="4">
        <f t="shared" si="310"/>
        <v>14.45</v>
      </c>
      <c r="K170" s="4">
        <v>6</v>
      </c>
      <c r="L170" s="4">
        <v>0.6</v>
      </c>
      <c r="M170" s="4">
        <v>0.5</v>
      </c>
      <c r="N170" s="4">
        <f t="shared" si="311"/>
        <v>0.55000000000000004</v>
      </c>
      <c r="O170" s="4">
        <f t="shared" si="312"/>
        <v>9.4499999999999993</v>
      </c>
      <c r="P170" s="4">
        <f t="shared" si="313"/>
        <v>15.45</v>
      </c>
      <c r="Q170" s="4">
        <v>0</v>
      </c>
      <c r="R170" s="4">
        <f t="shared" si="314"/>
        <v>15.45</v>
      </c>
      <c r="S170" s="4">
        <v>6.5</v>
      </c>
      <c r="T170" s="4">
        <v>1.8</v>
      </c>
      <c r="U170" s="4">
        <v>1.5</v>
      </c>
      <c r="V170" s="4">
        <f t="shared" si="315"/>
        <v>1.65</v>
      </c>
      <c r="W170" s="4">
        <f t="shared" si="316"/>
        <v>8.35</v>
      </c>
      <c r="X170" s="4">
        <f t="shared" si="317"/>
        <v>14.85</v>
      </c>
      <c r="Y170" s="4">
        <v>0</v>
      </c>
      <c r="Z170" s="4">
        <f t="shared" si="318"/>
        <v>14.85</v>
      </c>
      <c r="AA170" s="4">
        <v>8</v>
      </c>
      <c r="AB170" s="4">
        <v>2.5</v>
      </c>
      <c r="AC170" s="4">
        <v>2.6</v>
      </c>
      <c r="AD170" s="4">
        <f t="shared" si="319"/>
        <v>2.5499999999999998</v>
      </c>
      <c r="AE170" s="4">
        <f t="shared" si="320"/>
        <v>7.45</v>
      </c>
      <c r="AF170" s="4">
        <f t="shared" si="321"/>
        <v>15.45</v>
      </c>
      <c r="AG170" s="17">
        <v>0</v>
      </c>
      <c r="AH170" s="5">
        <f t="shared" si="322"/>
        <v>15.45</v>
      </c>
      <c r="AI170" s="5">
        <f t="shared" si="323"/>
        <v>60.2</v>
      </c>
    </row>
    <row r="171" spans="1:35" x14ac:dyDescent="0.35">
      <c r="A171" s="2" t="s">
        <v>106</v>
      </c>
      <c r="B171" s="2">
        <v>2016</v>
      </c>
      <c r="C171" s="4">
        <v>0</v>
      </c>
      <c r="D171" s="20">
        <v>0</v>
      </c>
      <c r="E171" s="4">
        <v>0</v>
      </c>
      <c r="F171" s="4">
        <f t="shared" si="307"/>
        <v>0</v>
      </c>
      <c r="G171" s="4">
        <v>0</v>
      </c>
      <c r="H171" s="4">
        <f t="shared" si="309"/>
        <v>0</v>
      </c>
      <c r="I171" s="4">
        <v>0</v>
      </c>
      <c r="J171" s="4">
        <f t="shared" si="310"/>
        <v>0</v>
      </c>
      <c r="K171" s="4">
        <v>0</v>
      </c>
      <c r="L171" s="4">
        <v>0</v>
      </c>
      <c r="M171" s="4">
        <v>0</v>
      </c>
      <c r="N171" s="4">
        <f t="shared" si="311"/>
        <v>0</v>
      </c>
      <c r="O171" s="4">
        <v>0</v>
      </c>
      <c r="P171" s="4">
        <f t="shared" si="313"/>
        <v>0</v>
      </c>
      <c r="Q171" s="4">
        <v>0</v>
      </c>
      <c r="R171" s="4">
        <f t="shared" si="314"/>
        <v>0</v>
      </c>
      <c r="S171" s="4">
        <v>0</v>
      </c>
      <c r="T171" s="4">
        <v>0</v>
      </c>
      <c r="U171" s="4">
        <v>0</v>
      </c>
      <c r="V171" s="4">
        <f t="shared" si="315"/>
        <v>0</v>
      </c>
      <c r="W171" s="4">
        <v>0</v>
      </c>
      <c r="X171" s="4">
        <v>0</v>
      </c>
      <c r="Y171" s="4">
        <v>0</v>
      </c>
      <c r="Z171" s="4">
        <f t="shared" si="318"/>
        <v>0</v>
      </c>
      <c r="AA171" s="4">
        <v>0</v>
      </c>
      <c r="AB171" s="4">
        <v>0</v>
      </c>
      <c r="AC171" s="4">
        <v>0</v>
      </c>
      <c r="AD171" s="4">
        <f t="shared" si="319"/>
        <v>0</v>
      </c>
      <c r="AE171" s="4">
        <v>0</v>
      </c>
      <c r="AF171" s="4">
        <f t="shared" si="321"/>
        <v>0</v>
      </c>
      <c r="AG171" s="17">
        <v>0</v>
      </c>
      <c r="AH171" s="5">
        <f t="shared" si="322"/>
        <v>0</v>
      </c>
      <c r="AI171" s="5">
        <f t="shared" si="323"/>
        <v>0</v>
      </c>
    </row>
    <row r="172" spans="1:35" x14ac:dyDescent="0.35">
      <c r="J172" s="8">
        <f>LARGE(J166:J171,1)+LARGE(J166:J171,2)+LARGE(J166:J171,3)+LARGE(J166:J171,4)</f>
        <v>62.8</v>
      </c>
      <c r="R172" s="8">
        <f>LARGE(R166:R171,1)+LARGE(R166:R171,2)+LARGE(R166:R171,3)+LARGE(R166:R171,4)</f>
        <v>68.3</v>
      </c>
      <c r="Z172" s="8">
        <f>LARGE(Z166:Z171,1)+LARGE(Z166:Z171,2)+LARGE(Z166:Z171,3)+LARGE(Z166:Z171,4)</f>
        <v>59.05</v>
      </c>
      <c r="AH172" s="5">
        <f>LARGE(AH166:AH171,1)+LARGE(AH166:AH171,2)+LARGE(AH166:AH171,3)+LARGE(AH166:AH171,4)</f>
        <v>60.149999999999991</v>
      </c>
      <c r="AI172" s="5">
        <f>SUM(AH172)+J172+R172+Z172</f>
        <v>250.3</v>
      </c>
    </row>
    <row r="174" spans="1:35" x14ac:dyDescent="0.35">
      <c r="A174" s="1" t="s">
        <v>155</v>
      </c>
      <c r="J174" s="2" t="s">
        <v>0</v>
      </c>
      <c r="O174" s="5"/>
      <c r="R174" s="2" t="s">
        <v>1</v>
      </c>
      <c r="Z174" s="2" t="s">
        <v>2</v>
      </c>
      <c r="AH174" s="2" t="s">
        <v>3</v>
      </c>
    </row>
    <row r="175" spans="1:35" x14ac:dyDescent="0.35">
      <c r="A175" s="3" t="s">
        <v>107</v>
      </c>
      <c r="C175" s="2" t="s">
        <v>4</v>
      </c>
      <c r="D175" s="2" t="s">
        <v>5</v>
      </c>
      <c r="E175" s="2" t="s">
        <v>6</v>
      </c>
      <c r="F175" s="2" t="s">
        <v>7</v>
      </c>
      <c r="G175" s="2" t="s">
        <v>8</v>
      </c>
      <c r="I175" s="2" t="s">
        <v>9</v>
      </c>
      <c r="J175" s="2" t="s">
        <v>10</v>
      </c>
      <c r="K175" s="2" t="s">
        <v>4</v>
      </c>
      <c r="L175" s="2" t="s">
        <v>5</v>
      </c>
      <c r="M175" s="2" t="s">
        <v>6</v>
      </c>
      <c r="N175" s="2" t="s">
        <v>7</v>
      </c>
      <c r="O175" s="2" t="s">
        <v>8</v>
      </c>
      <c r="Q175" s="2" t="s">
        <v>9</v>
      </c>
      <c r="R175" s="2" t="s">
        <v>10</v>
      </c>
      <c r="S175" s="2" t="s">
        <v>4</v>
      </c>
      <c r="T175" s="2" t="s">
        <v>5</v>
      </c>
      <c r="U175" s="2" t="s">
        <v>6</v>
      </c>
      <c r="V175" s="2" t="s">
        <v>7</v>
      </c>
      <c r="W175" s="2" t="s">
        <v>8</v>
      </c>
      <c r="Y175" s="2" t="s">
        <v>9</v>
      </c>
      <c r="Z175" s="2" t="s">
        <v>10</v>
      </c>
      <c r="AA175" s="2" t="s">
        <v>4</v>
      </c>
      <c r="AB175" s="2" t="s">
        <v>5</v>
      </c>
      <c r="AC175" s="2" t="s">
        <v>6</v>
      </c>
      <c r="AD175" s="2" t="s">
        <v>7</v>
      </c>
      <c r="AE175" s="2" t="s">
        <v>8</v>
      </c>
      <c r="AG175" s="2" t="s">
        <v>9</v>
      </c>
      <c r="AH175" s="2" t="s">
        <v>10</v>
      </c>
      <c r="AI175" s="7" t="s">
        <v>13</v>
      </c>
    </row>
    <row r="176" spans="1:35" x14ac:dyDescent="0.35">
      <c r="A176" s="23" t="s">
        <v>169</v>
      </c>
      <c r="B176" s="2">
        <v>2017</v>
      </c>
      <c r="C176" s="4">
        <v>5</v>
      </c>
      <c r="D176" s="20">
        <v>1.1000000000000001</v>
      </c>
      <c r="E176" s="4">
        <v>1.2</v>
      </c>
      <c r="F176" s="4">
        <f t="shared" ref="F176:F181" si="324">AVERAGE(D176:E176)</f>
        <v>1.1499999999999999</v>
      </c>
      <c r="G176" s="4">
        <f t="shared" ref="G176:G181" si="325">SUM(10-F176)</f>
        <v>8.85</v>
      </c>
      <c r="H176" s="4">
        <f t="shared" ref="H176:H181" si="326">SUM(C176+G176)</f>
        <v>13.85</v>
      </c>
      <c r="I176" s="4">
        <v>0</v>
      </c>
      <c r="J176" s="4">
        <f t="shared" ref="J176:J181" si="327">SUM(H176-I176)</f>
        <v>13.85</v>
      </c>
      <c r="K176" s="4">
        <v>6</v>
      </c>
      <c r="L176" s="4">
        <v>1.2</v>
      </c>
      <c r="M176" s="4">
        <v>1.2</v>
      </c>
      <c r="N176" s="4">
        <f t="shared" ref="N176:N181" si="328">AVERAGE(L176:M176)</f>
        <v>1.2</v>
      </c>
      <c r="O176" s="4">
        <f t="shared" ref="O176:O181" si="329">SUM(10-N176)</f>
        <v>8.8000000000000007</v>
      </c>
      <c r="P176" s="4">
        <f t="shared" ref="P176:P181" si="330">SUM(K176+O176)</f>
        <v>14.8</v>
      </c>
      <c r="Q176" s="4">
        <v>0</v>
      </c>
      <c r="R176" s="4">
        <f t="shared" ref="R176:R181" si="331">SUM(P176-Q176)</f>
        <v>14.8</v>
      </c>
      <c r="S176" s="4">
        <v>7</v>
      </c>
      <c r="T176" s="4">
        <v>2.8</v>
      </c>
      <c r="U176" s="4">
        <v>2.7</v>
      </c>
      <c r="V176" s="4">
        <f t="shared" ref="V176:V181" si="332">AVERAGE(T176:U176)</f>
        <v>2.75</v>
      </c>
      <c r="W176" s="4">
        <f t="shared" ref="W176:W181" si="333">SUM(10-V176)</f>
        <v>7.25</v>
      </c>
      <c r="X176" s="4">
        <f t="shared" ref="X176:X181" si="334">SUM(S176+W176)</f>
        <v>14.25</v>
      </c>
      <c r="Y176" s="4">
        <v>0</v>
      </c>
      <c r="Z176" s="4">
        <f t="shared" ref="Z176:Z181" si="335">SUM(X176-Y176)</f>
        <v>14.25</v>
      </c>
      <c r="AA176" s="4">
        <v>6</v>
      </c>
      <c r="AB176" s="4">
        <v>3.6</v>
      </c>
      <c r="AC176" s="4">
        <v>3.2</v>
      </c>
      <c r="AD176" s="4">
        <f t="shared" ref="AD176:AD181" si="336">AVERAGE(AB176:AC176)</f>
        <v>3.4000000000000004</v>
      </c>
      <c r="AE176" s="4">
        <f t="shared" ref="AE176:AE181" si="337">SUM(10-AD176)</f>
        <v>6.6</v>
      </c>
      <c r="AF176" s="4">
        <f t="shared" ref="AF176:AF181" si="338">SUM(AA176+AE176)</f>
        <v>12.6</v>
      </c>
      <c r="AG176" s="17">
        <v>0</v>
      </c>
      <c r="AH176" s="5">
        <f t="shared" ref="AH176:AH181" si="339">SUM(AF176-AG176)</f>
        <v>12.6</v>
      </c>
      <c r="AI176" s="5">
        <f t="shared" ref="AI176:AI181" si="340">SUM(J176+R176+Z176+AH176)</f>
        <v>55.5</v>
      </c>
    </row>
    <row r="177" spans="1:35" x14ac:dyDescent="0.35">
      <c r="A177" s="1" t="s">
        <v>100</v>
      </c>
      <c r="B177" s="2">
        <v>2017</v>
      </c>
      <c r="C177" s="4">
        <v>0</v>
      </c>
      <c r="D177" s="20">
        <v>0</v>
      </c>
      <c r="E177" s="4">
        <v>0</v>
      </c>
      <c r="F177" s="4">
        <f t="shared" si="324"/>
        <v>0</v>
      </c>
      <c r="G177" s="4">
        <v>0</v>
      </c>
      <c r="H177" s="4">
        <f t="shared" si="326"/>
        <v>0</v>
      </c>
      <c r="I177" s="4">
        <v>0</v>
      </c>
      <c r="J177" s="4">
        <f t="shared" si="327"/>
        <v>0</v>
      </c>
      <c r="K177" s="4">
        <v>0</v>
      </c>
      <c r="L177" s="4">
        <v>0</v>
      </c>
      <c r="M177" s="4">
        <v>0</v>
      </c>
      <c r="N177" s="4">
        <f t="shared" si="328"/>
        <v>0</v>
      </c>
      <c r="O177" s="4">
        <v>0</v>
      </c>
      <c r="P177" s="4">
        <f t="shared" si="330"/>
        <v>0</v>
      </c>
      <c r="Q177" s="4">
        <v>0</v>
      </c>
      <c r="R177" s="4">
        <f t="shared" si="331"/>
        <v>0</v>
      </c>
      <c r="S177" s="4">
        <v>0</v>
      </c>
      <c r="T177" s="4">
        <v>0</v>
      </c>
      <c r="U177" s="4">
        <v>0</v>
      </c>
      <c r="V177" s="4">
        <f t="shared" si="332"/>
        <v>0</v>
      </c>
      <c r="W177" s="4">
        <v>0</v>
      </c>
      <c r="X177" s="4">
        <f t="shared" si="334"/>
        <v>0</v>
      </c>
      <c r="Y177" s="4">
        <v>0</v>
      </c>
      <c r="Z177" s="4">
        <f t="shared" si="335"/>
        <v>0</v>
      </c>
      <c r="AA177" s="4">
        <v>0</v>
      </c>
      <c r="AB177" s="4">
        <v>0</v>
      </c>
      <c r="AC177" s="4">
        <v>0</v>
      </c>
      <c r="AD177" s="4">
        <f t="shared" si="336"/>
        <v>0</v>
      </c>
      <c r="AE177" s="4">
        <v>0</v>
      </c>
      <c r="AF177" s="4">
        <f t="shared" si="338"/>
        <v>0</v>
      </c>
      <c r="AG177" s="17">
        <v>0</v>
      </c>
      <c r="AH177" s="5">
        <f t="shared" si="339"/>
        <v>0</v>
      </c>
      <c r="AI177" s="5">
        <f t="shared" si="340"/>
        <v>0</v>
      </c>
    </row>
    <row r="178" spans="1:35" x14ac:dyDescent="0.35">
      <c r="A178" s="1" t="s">
        <v>170</v>
      </c>
      <c r="B178" s="2">
        <v>2017</v>
      </c>
      <c r="C178" s="4">
        <v>5</v>
      </c>
      <c r="D178" s="20">
        <v>0.8</v>
      </c>
      <c r="E178" s="4">
        <v>0.8</v>
      </c>
      <c r="F178" s="4">
        <f t="shared" si="324"/>
        <v>0.8</v>
      </c>
      <c r="G178" s="4">
        <f t="shared" si="325"/>
        <v>9.1999999999999993</v>
      </c>
      <c r="H178" s="4">
        <f t="shared" si="326"/>
        <v>14.2</v>
      </c>
      <c r="I178" s="4">
        <v>0</v>
      </c>
      <c r="J178" s="4">
        <f t="shared" si="327"/>
        <v>14.2</v>
      </c>
      <c r="K178" s="4">
        <v>5</v>
      </c>
      <c r="L178" s="4">
        <v>0.6</v>
      </c>
      <c r="M178" s="4">
        <v>0.6</v>
      </c>
      <c r="N178" s="4">
        <f t="shared" si="328"/>
        <v>0.6</v>
      </c>
      <c r="O178" s="4">
        <f t="shared" si="329"/>
        <v>9.4</v>
      </c>
      <c r="P178" s="4">
        <f t="shared" si="330"/>
        <v>14.4</v>
      </c>
      <c r="Q178" s="4">
        <v>0</v>
      </c>
      <c r="R178" s="4">
        <f t="shared" si="331"/>
        <v>14.4</v>
      </c>
      <c r="S178" s="4">
        <v>6</v>
      </c>
      <c r="T178" s="4">
        <v>2</v>
      </c>
      <c r="U178" s="4">
        <v>1.5</v>
      </c>
      <c r="V178" s="4">
        <f t="shared" si="332"/>
        <v>1.75</v>
      </c>
      <c r="W178" s="4">
        <f t="shared" si="333"/>
        <v>8.25</v>
      </c>
      <c r="X178" s="4">
        <f t="shared" si="334"/>
        <v>14.25</v>
      </c>
      <c r="Y178" s="4">
        <v>0</v>
      </c>
      <c r="Z178" s="4">
        <f t="shared" si="335"/>
        <v>14.25</v>
      </c>
      <c r="AA178" s="4">
        <v>5</v>
      </c>
      <c r="AB178" s="4">
        <v>2</v>
      </c>
      <c r="AC178" s="4">
        <v>1.9</v>
      </c>
      <c r="AD178" s="4">
        <f t="shared" si="336"/>
        <v>1.95</v>
      </c>
      <c r="AE178" s="4">
        <f t="shared" si="337"/>
        <v>8.0500000000000007</v>
      </c>
      <c r="AF178" s="4">
        <f t="shared" si="338"/>
        <v>13.05</v>
      </c>
      <c r="AG178" s="17">
        <v>0</v>
      </c>
      <c r="AH178" s="5">
        <f t="shared" si="339"/>
        <v>13.05</v>
      </c>
      <c r="AI178" s="5">
        <f t="shared" si="340"/>
        <v>55.900000000000006</v>
      </c>
    </row>
    <row r="179" spans="1:35" x14ac:dyDescent="0.35">
      <c r="A179" s="1" t="s">
        <v>171</v>
      </c>
      <c r="B179" s="2">
        <v>2017</v>
      </c>
      <c r="C179" s="4">
        <v>5</v>
      </c>
      <c r="D179" s="20">
        <v>1.7</v>
      </c>
      <c r="E179" s="4">
        <v>1.6</v>
      </c>
      <c r="F179" s="4">
        <f t="shared" si="324"/>
        <v>1.65</v>
      </c>
      <c r="G179" s="4">
        <f t="shared" si="325"/>
        <v>8.35</v>
      </c>
      <c r="H179" s="4">
        <f t="shared" si="326"/>
        <v>13.35</v>
      </c>
      <c r="I179" s="4">
        <v>0</v>
      </c>
      <c r="J179" s="4">
        <f t="shared" si="327"/>
        <v>13.35</v>
      </c>
      <c r="K179" s="4">
        <v>6</v>
      </c>
      <c r="L179" s="4">
        <v>2</v>
      </c>
      <c r="M179" s="4">
        <v>1.8</v>
      </c>
      <c r="N179" s="4">
        <f t="shared" si="328"/>
        <v>1.9</v>
      </c>
      <c r="O179" s="4">
        <f t="shared" si="329"/>
        <v>8.1</v>
      </c>
      <c r="P179" s="4">
        <f t="shared" si="330"/>
        <v>14.1</v>
      </c>
      <c r="Q179" s="4">
        <v>0</v>
      </c>
      <c r="R179" s="4">
        <f t="shared" si="331"/>
        <v>14.1</v>
      </c>
      <c r="S179" s="4">
        <v>6.5</v>
      </c>
      <c r="T179" s="4">
        <v>4.4000000000000004</v>
      </c>
      <c r="U179" s="4">
        <v>5</v>
      </c>
      <c r="V179" s="4">
        <f t="shared" si="332"/>
        <v>4.7</v>
      </c>
      <c r="W179" s="4">
        <f t="shared" si="333"/>
        <v>5.3</v>
      </c>
      <c r="X179" s="4">
        <f t="shared" si="334"/>
        <v>11.8</v>
      </c>
      <c r="Y179" s="4">
        <v>0</v>
      </c>
      <c r="Z179" s="4">
        <f t="shared" si="335"/>
        <v>11.8</v>
      </c>
      <c r="AA179" s="4">
        <v>6.5</v>
      </c>
      <c r="AB179" s="4">
        <v>3.2</v>
      </c>
      <c r="AC179" s="4">
        <v>3.7</v>
      </c>
      <c r="AD179" s="4">
        <f t="shared" si="336"/>
        <v>3.45</v>
      </c>
      <c r="AE179" s="4">
        <f t="shared" si="337"/>
        <v>6.55</v>
      </c>
      <c r="AF179" s="4">
        <f t="shared" si="338"/>
        <v>13.05</v>
      </c>
      <c r="AG179" s="17">
        <v>0</v>
      </c>
      <c r="AH179" s="5">
        <f t="shared" si="339"/>
        <v>13.05</v>
      </c>
      <c r="AI179" s="5">
        <f t="shared" si="340"/>
        <v>52.3</v>
      </c>
    </row>
    <row r="180" spans="1:35" x14ac:dyDescent="0.35">
      <c r="A180" s="1" t="s">
        <v>172</v>
      </c>
      <c r="B180" s="2">
        <v>2017</v>
      </c>
      <c r="C180" s="4">
        <v>5</v>
      </c>
      <c r="D180" s="20">
        <v>2.2999999999999998</v>
      </c>
      <c r="E180" s="4">
        <v>2.5</v>
      </c>
      <c r="F180" s="4">
        <f t="shared" si="324"/>
        <v>2.4</v>
      </c>
      <c r="G180" s="4">
        <f t="shared" si="325"/>
        <v>7.6</v>
      </c>
      <c r="H180" s="4">
        <f t="shared" si="326"/>
        <v>12.6</v>
      </c>
      <c r="I180" s="4">
        <v>0</v>
      </c>
      <c r="J180" s="4">
        <f t="shared" si="327"/>
        <v>12.6</v>
      </c>
      <c r="K180" s="4">
        <v>6</v>
      </c>
      <c r="L180" s="4">
        <v>1.3</v>
      </c>
      <c r="M180" s="4">
        <v>1.3</v>
      </c>
      <c r="N180" s="4">
        <f t="shared" si="328"/>
        <v>1.3</v>
      </c>
      <c r="O180" s="4">
        <f t="shared" si="329"/>
        <v>8.6999999999999993</v>
      </c>
      <c r="P180" s="4">
        <f t="shared" si="330"/>
        <v>14.7</v>
      </c>
      <c r="Q180" s="4">
        <v>0</v>
      </c>
      <c r="R180" s="4">
        <f t="shared" si="331"/>
        <v>14.7</v>
      </c>
      <c r="S180" s="4">
        <v>4.5</v>
      </c>
      <c r="T180" s="4">
        <v>2</v>
      </c>
      <c r="U180" s="4">
        <v>2.2999999999999998</v>
      </c>
      <c r="V180" s="4">
        <f t="shared" si="332"/>
        <v>2.15</v>
      </c>
      <c r="W180" s="4">
        <f t="shared" si="333"/>
        <v>7.85</v>
      </c>
      <c r="X180" s="4">
        <f t="shared" si="334"/>
        <v>12.35</v>
      </c>
      <c r="Y180" s="4">
        <v>0</v>
      </c>
      <c r="Z180" s="4">
        <f t="shared" si="335"/>
        <v>12.35</v>
      </c>
      <c r="AA180" s="4">
        <v>4.7</v>
      </c>
      <c r="AB180" s="4">
        <v>3.1</v>
      </c>
      <c r="AC180" s="4">
        <v>3.3</v>
      </c>
      <c r="AD180" s="4">
        <f t="shared" si="336"/>
        <v>3.2</v>
      </c>
      <c r="AE180" s="4">
        <f t="shared" si="337"/>
        <v>6.8</v>
      </c>
      <c r="AF180" s="4">
        <f t="shared" si="338"/>
        <v>11.5</v>
      </c>
      <c r="AG180" s="17">
        <v>0</v>
      </c>
      <c r="AH180" s="5">
        <f t="shared" si="339"/>
        <v>11.5</v>
      </c>
      <c r="AI180" s="5">
        <f t="shared" si="340"/>
        <v>51.15</v>
      </c>
    </row>
    <row r="181" spans="1:35" x14ac:dyDescent="0.35">
      <c r="A181" s="1" t="s">
        <v>108</v>
      </c>
      <c r="B181" s="2">
        <v>2016</v>
      </c>
      <c r="C181" s="4">
        <v>5</v>
      </c>
      <c r="D181" s="20">
        <v>1.9</v>
      </c>
      <c r="E181" s="4">
        <v>2</v>
      </c>
      <c r="F181" s="4">
        <f t="shared" si="324"/>
        <v>1.95</v>
      </c>
      <c r="G181" s="4">
        <f t="shared" si="325"/>
        <v>8.0500000000000007</v>
      </c>
      <c r="H181" s="4">
        <f t="shared" si="326"/>
        <v>13.05</v>
      </c>
      <c r="I181" s="4">
        <v>0</v>
      </c>
      <c r="J181" s="4">
        <f t="shared" si="327"/>
        <v>13.05</v>
      </c>
      <c r="K181" s="4">
        <v>6</v>
      </c>
      <c r="L181" s="4">
        <v>1.2</v>
      </c>
      <c r="M181" s="4">
        <v>1.2</v>
      </c>
      <c r="N181" s="4">
        <f t="shared" si="328"/>
        <v>1.2</v>
      </c>
      <c r="O181" s="4">
        <f t="shared" si="329"/>
        <v>8.8000000000000007</v>
      </c>
      <c r="P181" s="4">
        <f t="shared" si="330"/>
        <v>14.8</v>
      </c>
      <c r="Q181" s="4">
        <v>0</v>
      </c>
      <c r="R181" s="4">
        <f t="shared" si="331"/>
        <v>14.8</v>
      </c>
      <c r="S181" s="4">
        <v>7</v>
      </c>
      <c r="T181" s="4">
        <v>3</v>
      </c>
      <c r="U181" s="4">
        <v>3.2</v>
      </c>
      <c r="V181" s="4">
        <f t="shared" si="332"/>
        <v>3.1</v>
      </c>
      <c r="W181" s="4">
        <f t="shared" si="333"/>
        <v>6.9</v>
      </c>
      <c r="X181" s="4">
        <f t="shared" si="334"/>
        <v>13.9</v>
      </c>
      <c r="Y181" s="4">
        <v>0</v>
      </c>
      <c r="Z181" s="4">
        <f t="shared" si="335"/>
        <v>13.9</v>
      </c>
      <c r="AA181" s="4">
        <v>6</v>
      </c>
      <c r="AB181" s="4">
        <v>2.5</v>
      </c>
      <c r="AC181" s="4">
        <v>2.5</v>
      </c>
      <c r="AD181" s="4">
        <f t="shared" si="336"/>
        <v>2.5</v>
      </c>
      <c r="AE181" s="4">
        <f t="shared" si="337"/>
        <v>7.5</v>
      </c>
      <c r="AF181" s="4">
        <f t="shared" si="338"/>
        <v>13.5</v>
      </c>
      <c r="AG181" s="17">
        <v>0</v>
      </c>
      <c r="AH181" s="5">
        <f t="shared" si="339"/>
        <v>13.5</v>
      </c>
      <c r="AI181" s="5">
        <f t="shared" si="340"/>
        <v>55.25</v>
      </c>
    </row>
    <row r="182" spans="1:35" x14ac:dyDescent="0.35">
      <c r="J182" s="8">
        <f>LARGE(J176:J181,1)+LARGE(J176:J181,2)+LARGE(J176:J181,3)+LARGE(J176:J181,4)</f>
        <v>54.45</v>
      </c>
      <c r="R182" s="8">
        <f>LARGE(R175:R181,1)+LARGE(R175:R181,2)+LARGE(R175:R181,3)+LARGE(R175:R181,4)</f>
        <v>58.699999999999996</v>
      </c>
      <c r="Z182" s="8">
        <f>LARGE(Z175:Z181,1)+LARGE(Z175:Z181,2)+LARGE(Z175:Z181,3)+LARGE(Z175:Z181,4)</f>
        <v>54.75</v>
      </c>
      <c r="AH182" s="5">
        <f>LARGE(AH175:AH181,1)+LARGE(AH175:AH181,2)+LARGE(AH175:AH181,3)+LARGE(AH175:AH181,4)</f>
        <v>52.2</v>
      </c>
      <c r="AI182" s="5">
        <f>SUM(AH182)+J182+R182+Z182</f>
        <v>220.1</v>
      </c>
    </row>
    <row r="183" spans="1:35" x14ac:dyDescent="0.35">
      <c r="A183" s="6"/>
      <c r="AI18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FBD9-5DA1-48D6-8EB4-3BA8A2C62B1E}">
  <dimension ref="A1:AJ84"/>
  <sheetViews>
    <sheetView topLeftCell="A2" zoomScale="69" zoomScaleNormal="69" workbookViewId="0">
      <selection activeCell="A37" sqref="A37"/>
    </sheetView>
  </sheetViews>
  <sheetFormatPr baseColWidth="10" defaultRowHeight="14.5" x14ac:dyDescent="0.35"/>
  <cols>
    <col min="1" max="1" width="23.6328125" bestFit="1" customWidth="1"/>
    <col min="2" max="2" width="4.81640625" bestFit="1" customWidth="1"/>
    <col min="3" max="3" width="6.81640625" bestFit="1" customWidth="1"/>
    <col min="4" max="6" width="4.26953125" bestFit="1" customWidth="1"/>
    <col min="7" max="7" width="6.54296875" bestFit="1" customWidth="1"/>
    <col min="8" max="8" width="5.26953125" bestFit="1" customWidth="1"/>
    <col min="9" max="9" width="4.26953125" bestFit="1" customWidth="1"/>
    <col min="10" max="10" width="7.81640625" bestFit="1" customWidth="1"/>
    <col min="11" max="11" width="6.81640625" bestFit="1" customWidth="1"/>
    <col min="12" max="12" width="5.26953125" bestFit="1" customWidth="1"/>
    <col min="13" max="14" width="4.26953125" bestFit="1" customWidth="1"/>
    <col min="15" max="15" width="6.54296875" bestFit="1" customWidth="1"/>
    <col min="16" max="16" width="5.26953125" bestFit="1" customWidth="1"/>
    <col min="17" max="17" width="4.26953125" bestFit="1" customWidth="1"/>
    <col min="18" max="18" width="7.81640625" bestFit="1" customWidth="1"/>
    <col min="19" max="19" width="6.81640625" bestFit="1" customWidth="1"/>
    <col min="20" max="22" width="4.26953125" bestFit="1" customWidth="1"/>
    <col min="23" max="23" width="6.54296875" bestFit="1" customWidth="1"/>
    <col min="24" max="24" width="5.26953125" bestFit="1" customWidth="1"/>
    <col min="25" max="25" width="4.26953125" bestFit="1" customWidth="1"/>
    <col min="26" max="26" width="7.81640625" bestFit="1" customWidth="1"/>
    <col min="27" max="27" width="6.81640625" bestFit="1" customWidth="1"/>
    <col min="28" max="28" width="5.26953125" bestFit="1" customWidth="1"/>
    <col min="29" max="30" width="4.26953125" bestFit="1" customWidth="1"/>
    <col min="31" max="31" width="6.54296875" bestFit="1" customWidth="1"/>
    <col min="32" max="32" width="5.26953125" bestFit="1" customWidth="1"/>
    <col min="33" max="33" width="4.26953125" bestFit="1" customWidth="1"/>
    <col min="34" max="34" width="7.81640625" bestFit="1" customWidth="1"/>
    <col min="35" max="35" width="6.26953125" bestFit="1" customWidth="1"/>
  </cols>
  <sheetData>
    <row r="1" spans="1:35" x14ac:dyDescent="0.35">
      <c r="A1" s="1" t="s">
        <v>55</v>
      </c>
      <c r="B1" s="7"/>
      <c r="C1" s="2"/>
      <c r="D1" s="2"/>
      <c r="E1" s="2"/>
      <c r="F1" s="2"/>
      <c r="G1" s="2"/>
      <c r="H1" s="2"/>
      <c r="I1" s="2"/>
      <c r="J1" s="2" t="s">
        <v>0</v>
      </c>
      <c r="K1" s="2"/>
      <c r="L1" s="2"/>
      <c r="M1" s="2"/>
      <c r="N1" s="2"/>
      <c r="O1" s="2"/>
      <c r="P1" s="2"/>
      <c r="Q1" s="2"/>
      <c r="R1" s="2" t="s">
        <v>1</v>
      </c>
      <c r="S1" s="2"/>
      <c r="T1" s="2"/>
      <c r="U1" s="2"/>
      <c r="V1" s="2"/>
      <c r="W1" s="2"/>
      <c r="X1" s="2"/>
      <c r="Y1" s="2"/>
      <c r="Z1" s="2" t="s">
        <v>2</v>
      </c>
      <c r="AA1" s="2"/>
      <c r="AB1" s="2"/>
      <c r="AC1" s="2"/>
      <c r="AD1" s="2"/>
      <c r="AE1" s="2"/>
      <c r="AF1" s="2"/>
      <c r="AG1" s="2"/>
      <c r="AH1" s="2" t="s">
        <v>3</v>
      </c>
      <c r="AI1" s="2"/>
    </row>
    <row r="2" spans="1:35" x14ac:dyDescent="0.35">
      <c r="A2" s="3" t="s">
        <v>11</v>
      </c>
      <c r="B2" s="2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/>
      <c r="I2" s="2" t="s">
        <v>9</v>
      </c>
      <c r="J2" s="2" t="s">
        <v>10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2"/>
      <c r="Q2" s="2" t="s">
        <v>9</v>
      </c>
      <c r="R2" s="2" t="s">
        <v>10</v>
      </c>
      <c r="S2" s="2" t="s">
        <v>4</v>
      </c>
      <c r="T2" s="2" t="s">
        <v>5</v>
      </c>
      <c r="U2" s="2" t="s">
        <v>6</v>
      </c>
      <c r="V2" s="2" t="s">
        <v>7</v>
      </c>
      <c r="W2" s="2" t="s">
        <v>8</v>
      </c>
      <c r="X2" s="2"/>
      <c r="Y2" s="2" t="s">
        <v>9</v>
      </c>
      <c r="Z2" s="2" t="s">
        <v>10</v>
      </c>
      <c r="AA2" s="2" t="s">
        <v>4</v>
      </c>
      <c r="AB2" s="2" t="s">
        <v>5</v>
      </c>
      <c r="AC2" s="2" t="s">
        <v>6</v>
      </c>
      <c r="AD2" s="2" t="s">
        <v>7</v>
      </c>
      <c r="AE2" s="2" t="s">
        <v>8</v>
      </c>
      <c r="AF2" s="2"/>
      <c r="AG2" s="2" t="s">
        <v>9</v>
      </c>
      <c r="AH2" s="2" t="s">
        <v>10</v>
      </c>
      <c r="AI2" s="7" t="s">
        <v>73</v>
      </c>
    </row>
    <row r="3" spans="1:35" x14ac:dyDescent="0.35">
      <c r="A3" s="2" t="s">
        <v>56</v>
      </c>
      <c r="B3" s="2">
        <v>2011</v>
      </c>
      <c r="C3" s="4">
        <v>3.9</v>
      </c>
      <c r="D3" s="4">
        <v>0.9</v>
      </c>
      <c r="E3" s="4">
        <v>1.1000000000000001</v>
      </c>
      <c r="F3" s="4">
        <f t="shared" ref="F3:F8" si="0">AVERAGE(D3:E3)</f>
        <v>1</v>
      </c>
      <c r="G3" s="4">
        <f t="shared" ref="G3:G8" si="1">SUM(10-F3)</f>
        <v>9</v>
      </c>
      <c r="H3" s="4">
        <f t="shared" ref="H3:H8" si="2">SUM(C3+G3)</f>
        <v>12.9</v>
      </c>
      <c r="I3" s="4">
        <v>0</v>
      </c>
      <c r="J3" s="4">
        <f t="shared" ref="J3:J8" si="3">SUM(H3-I3)</f>
        <v>12.9</v>
      </c>
      <c r="K3" s="4">
        <v>4.0999999999999996</v>
      </c>
      <c r="L3" s="4">
        <v>3.8</v>
      </c>
      <c r="M3" s="4">
        <v>3.3</v>
      </c>
      <c r="N3" s="4">
        <f t="shared" ref="N3:N8" si="4">AVERAGE(L3:M3)</f>
        <v>3.55</v>
      </c>
      <c r="O3" s="4">
        <f t="shared" ref="O3:O8" si="5">SUM(10-N3)</f>
        <v>6.45</v>
      </c>
      <c r="P3" s="4">
        <f t="shared" ref="P3:P8" si="6">SUM(K3+O3)</f>
        <v>10.55</v>
      </c>
      <c r="Q3" s="4">
        <v>0</v>
      </c>
      <c r="R3" s="4">
        <f t="shared" ref="R3:R8" si="7">SUM(P3-Q3)</f>
        <v>10.55</v>
      </c>
      <c r="S3" s="4">
        <v>4</v>
      </c>
      <c r="T3" s="4">
        <v>3.2</v>
      </c>
      <c r="U3" s="4">
        <v>4</v>
      </c>
      <c r="V3" s="4">
        <f t="shared" ref="V3:V8" si="8">AVERAGE(T3:U3)</f>
        <v>3.6</v>
      </c>
      <c r="W3" s="4">
        <f t="shared" ref="W3:W8" si="9">SUM(10-V3)</f>
        <v>6.4</v>
      </c>
      <c r="X3" s="4">
        <f t="shared" ref="X3:X8" si="10">SUM(S3+W3)</f>
        <v>10.4</v>
      </c>
      <c r="Y3" s="4">
        <v>0</v>
      </c>
      <c r="Z3" s="4">
        <f t="shared" ref="Z3:Z8" si="11">SUM(X3-Y3)</f>
        <v>10.4</v>
      </c>
      <c r="AA3" s="4">
        <v>0</v>
      </c>
      <c r="AB3" s="4">
        <v>0</v>
      </c>
      <c r="AC3" s="4">
        <v>0</v>
      </c>
      <c r="AD3" s="4">
        <f t="shared" ref="AD3:AD8" si="12">AVERAGE(AB3:AC3)</f>
        <v>0</v>
      </c>
      <c r="AE3" s="4">
        <f t="shared" ref="AE3:AE8" si="13">SUM(10-AD3)</f>
        <v>10</v>
      </c>
      <c r="AF3" s="4">
        <f t="shared" ref="AF3:AF8" si="14">SUM(AA3+AE3)</f>
        <v>10</v>
      </c>
      <c r="AG3" s="17">
        <v>0</v>
      </c>
      <c r="AH3" s="5">
        <v>0</v>
      </c>
      <c r="AI3" s="5">
        <f t="shared" ref="AI3:AI8" si="15">SUM(J3+R3+Z3+AH3)</f>
        <v>33.85</v>
      </c>
    </row>
    <row r="4" spans="1:35" x14ac:dyDescent="0.35">
      <c r="A4" s="1" t="s">
        <v>173</v>
      </c>
      <c r="B4" s="2">
        <v>2011</v>
      </c>
      <c r="C4" s="4">
        <v>3.9</v>
      </c>
      <c r="D4" s="4">
        <v>0.7</v>
      </c>
      <c r="E4" s="4">
        <v>0.9</v>
      </c>
      <c r="F4" s="4">
        <f t="shared" si="0"/>
        <v>0.8</v>
      </c>
      <c r="G4" s="4">
        <f t="shared" si="1"/>
        <v>9.1999999999999993</v>
      </c>
      <c r="H4" s="4">
        <f t="shared" si="2"/>
        <v>13.1</v>
      </c>
      <c r="I4" s="4">
        <v>0</v>
      </c>
      <c r="J4" s="4">
        <f t="shared" si="3"/>
        <v>13.1</v>
      </c>
      <c r="K4" s="4">
        <v>0</v>
      </c>
      <c r="L4" s="4">
        <v>0</v>
      </c>
      <c r="M4" s="4">
        <v>0</v>
      </c>
      <c r="N4" s="4">
        <f t="shared" si="4"/>
        <v>0</v>
      </c>
      <c r="O4" s="4">
        <f t="shared" si="5"/>
        <v>10</v>
      </c>
      <c r="P4" s="4">
        <f t="shared" si="6"/>
        <v>10</v>
      </c>
      <c r="Q4" s="4">
        <v>0</v>
      </c>
      <c r="R4" s="4">
        <v>0</v>
      </c>
      <c r="S4" s="4">
        <v>4.5</v>
      </c>
      <c r="T4" s="4">
        <v>5.2</v>
      </c>
      <c r="U4" s="4">
        <v>5</v>
      </c>
      <c r="V4" s="4">
        <f t="shared" si="8"/>
        <v>5.0999999999999996</v>
      </c>
      <c r="W4" s="4">
        <f t="shared" si="9"/>
        <v>4.9000000000000004</v>
      </c>
      <c r="X4" s="4">
        <f t="shared" si="10"/>
        <v>9.4</v>
      </c>
      <c r="Y4" s="4">
        <v>0</v>
      </c>
      <c r="Z4" s="4">
        <f t="shared" si="11"/>
        <v>9.4</v>
      </c>
      <c r="AA4" s="4">
        <v>6.1</v>
      </c>
      <c r="AB4" s="4">
        <v>1.6</v>
      </c>
      <c r="AC4" s="4">
        <v>1.5</v>
      </c>
      <c r="AD4" s="4">
        <f t="shared" si="12"/>
        <v>1.55</v>
      </c>
      <c r="AE4" s="4">
        <f t="shared" si="13"/>
        <v>8.4499999999999993</v>
      </c>
      <c r="AF4" s="4">
        <f t="shared" si="14"/>
        <v>14.549999999999999</v>
      </c>
      <c r="AG4" s="17">
        <v>0</v>
      </c>
      <c r="AH4" s="5">
        <f t="shared" ref="AH4:AH8" si="16">SUM(AF4-AG4)</f>
        <v>14.549999999999999</v>
      </c>
      <c r="AI4" s="5">
        <f t="shared" si="15"/>
        <v>37.049999999999997</v>
      </c>
    </row>
    <row r="5" spans="1:35" x14ac:dyDescent="0.35">
      <c r="A5" s="1" t="s">
        <v>174</v>
      </c>
      <c r="B5" s="2">
        <v>2011</v>
      </c>
      <c r="C5" s="4">
        <v>4.0999999999999996</v>
      </c>
      <c r="D5" s="4">
        <v>0.8</v>
      </c>
      <c r="E5" s="4">
        <v>1</v>
      </c>
      <c r="F5" s="4">
        <f t="shared" si="0"/>
        <v>0.9</v>
      </c>
      <c r="G5" s="4">
        <f t="shared" si="1"/>
        <v>9.1</v>
      </c>
      <c r="H5" s="4">
        <f t="shared" si="2"/>
        <v>13.2</v>
      </c>
      <c r="I5" s="4">
        <v>0</v>
      </c>
      <c r="J5" s="4">
        <f t="shared" si="3"/>
        <v>13.2</v>
      </c>
      <c r="K5" s="4">
        <v>3.5</v>
      </c>
      <c r="L5" s="4">
        <v>3.8</v>
      </c>
      <c r="M5" s="4">
        <v>3.9</v>
      </c>
      <c r="N5" s="4">
        <f t="shared" si="4"/>
        <v>3.8499999999999996</v>
      </c>
      <c r="O5" s="4">
        <f t="shared" si="5"/>
        <v>6.15</v>
      </c>
      <c r="P5" s="4">
        <f t="shared" si="6"/>
        <v>9.65</v>
      </c>
      <c r="Q5" s="4">
        <v>0</v>
      </c>
      <c r="R5" s="4">
        <f t="shared" si="7"/>
        <v>9.65</v>
      </c>
      <c r="S5" s="4">
        <v>4.8</v>
      </c>
      <c r="T5" s="4">
        <v>2.2000000000000002</v>
      </c>
      <c r="U5" s="4">
        <v>3</v>
      </c>
      <c r="V5" s="4">
        <f t="shared" si="8"/>
        <v>2.6</v>
      </c>
      <c r="W5" s="4">
        <f t="shared" si="9"/>
        <v>7.4</v>
      </c>
      <c r="X5" s="4">
        <f t="shared" si="10"/>
        <v>12.2</v>
      </c>
      <c r="Y5" s="4">
        <v>0</v>
      </c>
      <c r="Z5" s="4">
        <f t="shared" si="11"/>
        <v>12.2</v>
      </c>
      <c r="AA5" s="4">
        <v>6.1</v>
      </c>
      <c r="AB5" s="4">
        <v>2.2999999999999998</v>
      </c>
      <c r="AC5" s="4">
        <v>2.5</v>
      </c>
      <c r="AD5" s="4">
        <f t="shared" si="12"/>
        <v>2.4</v>
      </c>
      <c r="AE5" s="4">
        <f t="shared" si="13"/>
        <v>7.6</v>
      </c>
      <c r="AF5" s="4">
        <f t="shared" si="14"/>
        <v>13.7</v>
      </c>
      <c r="AG5" s="17">
        <v>0</v>
      </c>
      <c r="AH5" s="5">
        <f t="shared" si="16"/>
        <v>13.7</v>
      </c>
      <c r="AI5" s="5">
        <f t="shared" si="15"/>
        <v>48.75</v>
      </c>
    </row>
    <row r="6" spans="1:35" x14ac:dyDescent="0.35">
      <c r="A6" s="2" t="s">
        <v>175</v>
      </c>
      <c r="B6" s="2">
        <v>2014</v>
      </c>
      <c r="C6" s="4">
        <v>0</v>
      </c>
      <c r="D6" s="4">
        <v>0</v>
      </c>
      <c r="E6" s="4">
        <v>0</v>
      </c>
      <c r="F6" s="4">
        <f t="shared" si="0"/>
        <v>0</v>
      </c>
      <c r="G6" s="4">
        <f t="shared" si="1"/>
        <v>10</v>
      </c>
      <c r="H6" s="4">
        <f t="shared" si="2"/>
        <v>10</v>
      </c>
      <c r="I6" s="4">
        <v>0</v>
      </c>
      <c r="J6" s="4">
        <v>10</v>
      </c>
      <c r="K6" s="4">
        <v>3.2</v>
      </c>
      <c r="L6" s="4">
        <v>2.1</v>
      </c>
      <c r="M6" s="4">
        <v>1.8</v>
      </c>
      <c r="N6" s="4">
        <f t="shared" si="4"/>
        <v>1.9500000000000002</v>
      </c>
      <c r="O6" s="4">
        <f t="shared" si="5"/>
        <v>8.0500000000000007</v>
      </c>
      <c r="P6" s="4">
        <f t="shared" si="6"/>
        <v>11.25</v>
      </c>
      <c r="Q6" s="4">
        <v>0</v>
      </c>
      <c r="R6" s="4">
        <f t="shared" si="7"/>
        <v>11.25</v>
      </c>
      <c r="S6" s="4">
        <v>5.5</v>
      </c>
      <c r="T6" s="4">
        <v>2.8</v>
      </c>
      <c r="U6" s="4">
        <v>3</v>
      </c>
      <c r="V6" s="4">
        <f t="shared" si="8"/>
        <v>2.9</v>
      </c>
      <c r="W6" s="4">
        <f t="shared" si="9"/>
        <v>7.1</v>
      </c>
      <c r="X6" s="4">
        <f t="shared" si="10"/>
        <v>12.6</v>
      </c>
      <c r="Y6" s="4">
        <v>0</v>
      </c>
      <c r="Z6" s="4">
        <f t="shared" si="11"/>
        <v>12.6</v>
      </c>
      <c r="AA6" s="4">
        <v>5.9</v>
      </c>
      <c r="AB6" s="4">
        <v>1.6</v>
      </c>
      <c r="AC6" s="4">
        <v>1.2</v>
      </c>
      <c r="AD6" s="4">
        <f t="shared" si="12"/>
        <v>1.4</v>
      </c>
      <c r="AE6" s="4">
        <f t="shared" si="13"/>
        <v>8.6</v>
      </c>
      <c r="AF6" s="4">
        <f t="shared" si="14"/>
        <v>14.5</v>
      </c>
      <c r="AG6" s="17">
        <v>0</v>
      </c>
      <c r="AH6" s="5">
        <f t="shared" si="16"/>
        <v>14.5</v>
      </c>
      <c r="AI6" s="5">
        <f t="shared" si="15"/>
        <v>48.35</v>
      </c>
    </row>
    <row r="7" spans="1:35" x14ac:dyDescent="0.35">
      <c r="A7" s="2" t="s">
        <v>28</v>
      </c>
      <c r="B7" s="2">
        <v>2012</v>
      </c>
      <c r="C7" s="4">
        <v>3.9</v>
      </c>
      <c r="D7" s="4">
        <v>0.7</v>
      </c>
      <c r="E7" s="4">
        <v>0.7</v>
      </c>
      <c r="F7" s="4">
        <f t="shared" si="0"/>
        <v>0.7</v>
      </c>
      <c r="G7" s="4">
        <f t="shared" si="1"/>
        <v>9.3000000000000007</v>
      </c>
      <c r="H7" s="4">
        <f t="shared" si="2"/>
        <v>13.200000000000001</v>
      </c>
      <c r="I7" s="4">
        <v>0</v>
      </c>
      <c r="J7" s="4">
        <f t="shared" si="3"/>
        <v>13.200000000000001</v>
      </c>
      <c r="K7" s="4">
        <v>4.0999999999999996</v>
      </c>
      <c r="L7" s="4">
        <v>2.7</v>
      </c>
      <c r="M7" s="4">
        <v>3.3</v>
      </c>
      <c r="N7" s="4">
        <f t="shared" si="4"/>
        <v>3</v>
      </c>
      <c r="O7" s="4">
        <f t="shared" si="5"/>
        <v>7</v>
      </c>
      <c r="P7" s="4">
        <f t="shared" si="6"/>
        <v>11.1</v>
      </c>
      <c r="Q7" s="4">
        <v>0</v>
      </c>
      <c r="R7" s="4">
        <f t="shared" si="7"/>
        <v>11.1</v>
      </c>
      <c r="S7" s="4">
        <v>0</v>
      </c>
      <c r="T7" s="4">
        <v>0</v>
      </c>
      <c r="U7" s="4">
        <v>0</v>
      </c>
      <c r="V7" s="4">
        <f t="shared" si="8"/>
        <v>0</v>
      </c>
      <c r="W7" s="4">
        <f t="shared" si="9"/>
        <v>10</v>
      </c>
      <c r="X7" s="4">
        <f t="shared" si="10"/>
        <v>10</v>
      </c>
      <c r="Y7" s="4">
        <v>0</v>
      </c>
      <c r="Z7" s="4">
        <v>0</v>
      </c>
      <c r="AA7" s="4">
        <v>5.9</v>
      </c>
      <c r="AB7" s="4">
        <v>1.5</v>
      </c>
      <c r="AC7" s="4">
        <v>1.3</v>
      </c>
      <c r="AD7" s="4">
        <f t="shared" si="12"/>
        <v>1.4</v>
      </c>
      <c r="AE7" s="4">
        <f t="shared" si="13"/>
        <v>8.6</v>
      </c>
      <c r="AF7" s="4">
        <f t="shared" si="14"/>
        <v>14.5</v>
      </c>
      <c r="AG7" s="17">
        <v>0</v>
      </c>
      <c r="AH7" s="5">
        <f t="shared" si="16"/>
        <v>14.5</v>
      </c>
      <c r="AI7" s="5">
        <f t="shared" si="15"/>
        <v>38.799999999999997</v>
      </c>
    </row>
    <row r="8" spans="1:35" x14ac:dyDescent="0.35">
      <c r="A8" s="2" t="s">
        <v>176</v>
      </c>
      <c r="B8" s="2">
        <v>2013</v>
      </c>
      <c r="C8" s="4">
        <v>3.9</v>
      </c>
      <c r="D8" s="4">
        <v>1</v>
      </c>
      <c r="E8" s="4">
        <v>1</v>
      </c>
      <c r="F8" s="4">
        <f t="shared" si="0"/>
        <v>1</v>
      </c>
      <c r="G8" s="4">
        <f t="shared" si="1"/>
        <v>9</v>
      </c>
      <c r="H8" s="4">
        <f t="shared" si="2"/>
        <v>12.9</v>
      </c>
      <c r="I8" s="4">
        <v>0</v>
      </c>
      <c r="J8" s="4">
        <f t="shared" si="3"/>
        <v>12.9</v>
      </c>
      <c r="K8" s="4">
        <v>3.4</v>
      </c>
      <c r="L8" s="4">
        <v>2.7</v>
      </c>
      <c r="M8" s="4">
        <v>2.2999999999999998</v>
      </c>
      <c r="N8" s="4">
        <f t="shared" si="4"/>
        <v>2.5</v>
      </c>
      <c r="O8" s="4">
        <f t="shared" si="5"/>
        <v>7.5</v>
      </c>
      <c r="P8" s="4">
        <f t="shared" si="6"/>
        <v>10.9</v>
      </c>
      <c r="Q8" s="4">
        <v>0</v>
      </c>
      <c r="R8" s="4">
        <f t="shared" si="7"/>
        <v>10.9</v>
      </c>
      <c r="S8" s="4">
        <v>5</v>
      </c>
      <c r="T8" s="4">
        <v>2.1</v>
      </c>
      <c r="U8" s="4">
        <v>2.9</v>
      </c>
      <c r="V8" s="4">
        <f t="shared" si="8"/>
        <v>2.5</v>
      </c>
      <c r="W8" s="4">
        <f t="shared" si="9"/>
        <v>7.5</v>
      </c>
      <c r="X8" s="4">
        <f t="shared" si="10"/>
        <v>12.5</v>
      </c>
      <c r="Y8" s="4">
        <v>0</v>
      </c>
      <c r="Z8" s="4">
        <f t="shared" si="11"/>
        <v>12.5</v>
      </c>
      <c r="AA8" s="4">
        <v>5.5</v>
      </c>
      <c r="AB8" s="4">
        <v>2.7</v>
      </c>
      <c r="AC8" s="4">
        <v>2.5</v>
      </c>
      <c r="AD8" s="4">
        <f t="shared" si="12"/>
        <v>2.6</v>
      </c>
      <c r="AE8" s="4">
        <f t="shared" si="13"/>
        <v>7.4</v>
      </c>
      <c r="AF8" s="4">
        <f t="shared" si="14"/>
        <v>12.9</v>
      </c>
      <c r="AG8" s="17">
        <v>0</v>
      </c>
      <c r="AH8" s="5">
        <f t="shared" si="16"/>
        <v>12.9</v>
      </c>
      <c r="AI8" s="5">
        <f t="shared" si="15"/>
        <v>49.199999999999996</v>
      </c>
    </row>
    <row r="9" spans="1:35" x14ac:dyDescent="0.35">
      <c r="A9" s="1"/>
      <c r="B9" s="2"/>
      <c r="C9" s="2"/>
      <c r="D9" s="2"/>
      <c r="E9" s="2"/>
      <c r="F9" s="2"/>
      <c r="G9" s="2"/>
      <c r="H9" s="2"/>
      <c r="I9" s="2"/>
      <c r="J9" s="5">
        <f>LARGE(J3:J8,1)+LARGE(J3:J8,2)+LARGE(J3:J8,3)+LARGE(J3:J8,4)</f>
        <v>52.4</v>
      </c>
      <c r="K9" s="2"/>
      <c r="L9" s="2"/>
      <c r="M9" s="2"/>
      <c r="N9" s="2"/>
      <c r="O9" s="2"/>
      <c r="P9" s="2"/>
      <c r="Q9" s="2"/>
      <c r="R9" s="5">
        <f>LARGE(R3:R8,1)+LARGE(R3:R8,2)+LARGE(R3:R8,3)+LARGE(R3:R8,4)</f>
        <v>43.8</v>
      </c>
      <c r="S9" s="2"/>
      <c r="T9" s="2"/>
      <c r="U9" s="2"/>
      <c r="V9" s="2"/>
      <c r="W9" s="2"/>
      <c r="X9" s="2"/>
      <c r="Y9" s="2"/>
      <c r="Z9" s="5">
        <f>LARGE(Z3:Z8,1)+LARGE(Z3:Z8,2)+LARGE(Z3:Z8,3)+LARGE(Z3:Z8,4)</f>
        <v>47.699999999999996</v>
      </c>
      <c r="AA9" s="5"/>
      <c r="AB9" s="2"/>
      <c r="AC9" s="2"/>
      <c r="AD9" s="2"/>
      <c r="AE9" s="2"/>
      <c r="AF9" s="2"/>
      <c r="AG9" s="2"/>
      <c r="AH9" s="5">
        <f>LARGE(AH3:AH8,1)+LARGE(AH3:AH8,2)+LARGE(AH3:AH8,3)+LARGE(AH3:AH8,4)</f>
        <v>57.25</v>
      </c>
      <c r="AI9" s="5">
        <f>SUM(AH9)+J9+R9+Z9</f>
        <v>201.14999999999998</v>
      </c>
    </row>
    <row r="10" spans="1:35" x14ac:dyDescent="0.3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35">
      <c r="A11" s="1" t="s">
        <v>69</v>
      </c>
      <c r="B11" s="2"/>
      <c r="C11" s="2"/>
      <c r="D11" s="2"/>
      <c r="E11" s="2"/>
      <c r="F11" s="2"/>
      <c r="G11" s="2"/>
      <c r="H11" s="2"/>
      <c r="I11" s="2"/>
      <c r="J11" s="2" t="s">
        <v>0</v>
      </c>
      <c r="K11" s="2"/>
      <c r="L11" s="2"/>
      <c r="M11" s="2"/>
      <c r="N11" s="2"/>
      <c r="O11" s="2"/>
      <c r="P11" s="2"/>
      <c r="Q11" s="2"/>
      <c r="R11" s="2" t="s">
        <v>1</v>
      </c>
      <c r="S11" s="2"/>
      <c r="T11" s="2"/>
      <c r="U11" s="2"/>
      <c r="V11" s="2"/>
      <c r="W11" s="2"/>
      <c r="X11" s="2"/>
      <c r="Y11" s="2"/>
      <c r="Z11" s="2" t="s">
        <v>2</v>
      </c>
      <c r="AA11" s="2"/>
      <c r="AB11" s="2"/>
      <c r="AC11" s="2"/>
      <c r="AD11" s="2"/>
      <c r="AE11" s="2"/>
      <c r="AF11" s="2"/>
      <c r="AG11" s="2"/>
      <c r="AH11" s="2" t="s">
        <v>3</v>
      </c>
      <c r="AI11" s="2"/>
    </row>
    <row r="12" spans="1:35" x14ac:dyDescent="0.35">
      <c r="A12" s="3" t="s">
        <v>15</v>
      </c>
      <c r="B12" s="2"/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H12" s="2"/>
      <c r="I12" s="2" t="s">
        <v>9</v>
      </c>
      <c r="J12" s="2" t="s">
        <v>10</v>
      </c>
      <c r="K12" s="2" t="s">
        <v>4</v>
      </c>
      <c r="L12" s="2" t="s">
        <v>5</v>
      </c>
      <c r="M12" s="2" t="s">
        <v>6</v>
      </c>
      <c r="N12" s="2" t="s">
        <v>7</v>
      </c>
      <c r="O12" s="2" t="s">
        <v>8</v>
      </c>
      <c r="P12" s="2"/>
      <c r="Q12" s="2" t="s">
        <v>9</v>
      </c>
      <c r="R12" s="2" t="s">
        <v>10</v>
      </c>
      <c r="S12" s="2" t="s">
        <v>4</v>
      </c>
      <c r="T12" s="2" t="s">
        <v>5</v>
      </c>
      <c r="U12" s="2" t="s">
        <v>6</v>
      </c>
      <c r="V12" s="2" t="s">
        <v>7</v>
      </c>
      <c r="W12" s="2" t="s">
        <v>8</v>
      </c>
      <c r="X12" s="2"/>
      <c r="Y12" s="2" t="s">
        <v>9</v>
      </c>
      <c r="Z12" s="2" t="s">
        <v>10</v>
      </c>
      <c r="AA12" s="2" t="s">
        <v>4</v>
      </c>
      <c r="AB12" s="2" t="s">
        <v>5</v>
      </c>
      <c r="AC12" s="2" t="s">
        <v>6</v>
      </c>
      <c r="AD12" s="2" t="s">
        <v>7</v>
      </c>
      <c r="AE12" s="2" t="s">
        <v>8</v>
      </c>
      <c r="AF12" s="2"/>
      <c r="AG12" s="2" t="s">
        <v>9</v>
      </c>
      <c r="AH12" s="2" t="s">
        <v>10</v>
      </c>
      <c r="AI12" s="7" t="s">
        <v>73</v>
      </c>
    </row>
    <row r="13" spans="1:35" x14ac:dyDescent="0.35">
      <c r="A13" s="1" t="s">
        <v>177</v>
      </c>
      <c r="B13" s="2">
        <v>2011</v>
      </c>
      <c r="C13" s="4">
        <v>0</v>
      </c>
      <c r="D13" s="20">
        <v>0</v>
      </c>
      <c r="E13" s="4">
        <v>0</v>
      </c>
      <c r="F13" s="4">
        <f t="shared" ref="F13:F20" si="17">AVERAGE(D13:E13)</f>
        <v>0</v>
      </c>
      <c r="G13" s="4">
        <f t="shared" ref="G13:G20" si="18">SUM(10-F13)</f>
        <v>10</v>
      </c>
      <c r="H13" s="4">
        <f t="shared" ref="H13:H20" si="19">SUM(C13+G13)</f>
        <v>10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f t="shared" ref="N13:N20" si="20">AVERAGE(L13:M13)</f>
        <v>0</v>
      </c>
      <c r="O13" s="4">
        <f t="shared" ref="O13:O20" si="21">SUM(10-N13)</f>
        <v>10</v>
      </c>
      <c r="P13" s="4">
        <f t="shared" ref="P13:P20" si="22">SUM(K13+O13)</f>
        <v>10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f t="shared" ref="V13:V20" si="23">AVERAGE(T13:U13)</f>
        <v>0</v>
      </c>
      <c r="W13" s="4">
        <f t="shared" ref="W13:W20" si="24">SUM(10-V13)</f>
        <v>10</v>
      </c>
      <c r="X13" s="4">
        <f t="shared" ref="X13:X20" si="25">SUM(S13+W13)</f>
        <v>10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f t="shared" ref="AD13:AD20" si="26">AVERAGE(AB13:AC13)</f>
        <v>0</v>
      </c>
      <c r="AE13" s="4">
        <f t="shared" ref="AE13:AE20" si="27">SUM(10-AD13)</f>
        <v>10</v>
      </c>
      <c r="AF13" s="4">
        <f t="shared" ref="AF13:AF20" si="28">SUM(AA13+AE13)</f>
        <v>10</v>
      </c>
      <c r="AG13" s="17">
        <v>0</v>
      </c>
      <c r="AH13" s="5">
        <v>0</v>
      </c>
      <c r="AI13" s="5">
        <f t="shared" ref="AI13:AI20" si="29">SUM(J13+R13+Z13+AH13)</f>
        <v>0</v>
      </c>
    </row>
    <row r="14" spans="1:35" x14ac:dyDescent="0.35">
      <c r="A14" s="1" t="s">
        <v>178</v>
      </c>
      <c r="B14" s="2">
        <v>2011</v>
      </c>
      <c r="C14" s="4">
        <v>0</v>
      </c>
      <c r="D14" s="20">
        <v>0</v>
      </c>
      <c r="E14" s="4">
        <v>0</v>
      </c>
      <c r="F14" s="4">
        <f t="shared" si="17"/>
        <v>0</v>
      </c>
      <c r="G14" s="4">
        <f t="shared" si="18"/>
        <v>10</v>
      </c>
      <c r="H14" s="4">
        <f t="shared" si="19"/>
        <v>10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f t="shared" si="20"/>
        <v>0</v>
      </c>
      <c r="O14" s="4">
        <f t="shared" si="21"/>
        <v>10</v>
      </c>
      <c r="P14" s="4">
        <f t="shared" si="22"/>
        <v>10</v>
      </c>
      <c r="Q14" s="4">
        <v>0</v>
      </c>
      <c r="R14" s="4">
        <v>0</v>
      </c>
      <c r="S14" s="4">
        <v>3.3</v>
      </c>
      <c r="T14" s="4">
        <v>2.7</v>
      </c>
      <c r="U14" s="4">
        <v>2.5</v>
      </c>
      <c r="V14" s="4">
        <f t="shared" si="23"/>
        <v>2.6</v>
      </c>
      <c r="W14" s="4">
        <f t="shared" si="24"/>
        <v>7.4</v>
      </c>
      <c r="X14" s="4">
        <f t="shared" si="25"/>
        <v>10.7</v>
      </c>
      <c r="Y14" s="4">
        <v>0</v>
      </c>
      <c r="Z14" s="4">
        <f t="shared" ref="Z14:Z20" si="30">SUM(X14-Y14)</f>
        <v>10.7</v>
      </c>
      <c r="AA14" s="4">
        <v>4.9000000000000004</v>
      </c>
      <c r="AB14" s="4">
        <v>1.2</v>
      </c>
      <c r="AC14" s="4">
        <v>1.2</v>
      </c>
      <c r="AD14" s="4">
        <f t="shared" si="26"/>
        <v>1.2</v>
      </c>
      <c r="AE14" s="4">
        <f t="shared" si="27"/>
        <v>8.8000000000000007</v>
      </c>
      <c r="AF14" s="4">
        <f t="shared" si="28"/>
        <v>13.700000000000001</v>
      </c>
      <c r="AG14" s="17">
        <v>0</v>
      </c>
      <c r="AH14" s="5">
        <f t="shared" ref="AH14:AH20" si="31">SUM(AF14-AG14)</f>
        <v>13.700000000000001</v>
      </c>
      <c r="AI14" s="5">
        <f t="shared" si="29"/>
        <v>24.4</v>
      </c>
    </row>
    <row r="15" spans="1:35" x14ac:dyDescent="0.35">
      <c r="A15" s="2" t="s">
        <v>76</v>
      </c>
      <c r="B15" s="2">
        <v>2013</v>
      </c>
      <c r="C15" s="4">
        <v>3.9</v>
      </c>
      <c r="D15" s="20">
        <v>1.2</v>
      </c>
      <c r="E15" s="4">
        <v>1.2</v>
      </c>
      <c r="F15" s="4">
        <f t="shared" si="17"/>
        <v>1.2</v>
      </c>
      <c r="G15" s="4">
        <f t="shared" si="18"/>
        <v>8.8000000000000007</v>
      </c>
      <c r="H15" s="4">
        <f t="shared" si="19"/>
        <v>12.700000000000001</v>
      </c>
      <c r="I15" s="4">
        <v>0</v>
      </c>
      <c r="J15" s="4">
        <f t="shared" ref="J15:J20" si="32">SUM(H15-I15)</f>
        <v>12.700000000000001</v>
      </c>
      <c r="K15" s="4">
        <v>4</v>
      </c>
      <c r="L15" s="4">
        <v>2.5</v>
      </c>
      <c r="M15" s="4">
        <v>2.5</v>
      </c>
      <c r="N15" s="4">
        <f t="shared" si="20"/>
        <v>2.5</v>
      </c>
      <c r="O15" s="4">
        <f t="shared" si="21"/>
        <v>7.5</v>
      </c>
      <c r="P15" s="4">
        <f t="shared" si="22"/>
        <v>11.5</v>
      </c>
      <c r="Q15" s="4">
        <v>0</v>
      </c>
      <c r="R15" s="4">
        <f t="shared" ref="R15:R20" si="33">SUM(P15-Q15)</f>
        <v>11.5</v>
      </c>
      <c r="S15" s="4">
        <v>0</v>
      </c>
      <c r="T15" s="4">
        <v>0</v>
      </c>
      <c r="U15" s="4">
        <v>0</v>
      </c>
      <c r="V15" s="4">
        <f t="shared" si="23"/>
        <v>0</v>
      </c>
      <c r="W15" s="4">
        <f t="shared" si="24"/>
        <v>10</v>
      </c>
      <c r="X15" s="4">
        <f t="shared" si="25"/>
        <v>10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f t="shared" si="26"/>
        <v>0</v>
      </c>
      <c r="AE15" s="4">
        <f t="shared" si="27"/>
        <v>10</v>
      </c>
      <c r="AF15" s="4">
        <f t="shared" si="28"/>
        <v>10</v>
      </c>
      <c r="AG15" s="17">
        <v>0</v>
      </c>
      <c r="AH15" s="5">
        <v>0</v>
      </c>
      <c r="AI15" s="5">
        <f t="shared" si="29"/>
        <v>24.200000000000003</v>
      </c>
    </row>
    <row r="16" spans="1:35" x14ac:dyDescent="0.35">
      <c r="A16" s="1" t="s">
        <v>21</v>
      </c>
      <c r="B16" s="2">
        <v>2010</v>
      </c>
      <c r="C16" s="4">
        <v>3.9</v>
      </c>
      <c r="D16" s="20">
        <v>1</v>
      </c>
      <c r="E16" s="4">
        <v>1</v>
      </c>
      <c r="F16" s="4">
        <f t="shared" si="17"/>
        <v>1</v>
      </c>
      <c r="G16" s="4">
        <f t="shared" si="18"/>
        <v>9</v>
      </c>
      <c r="H16" s="4">
        <f t="shared" si="19"/>
        <v>12.9</v>
      </c>
      <c r="I16" s="4">
        <v>0</v>
      </c>
      <c r="J16" s="4">
        <f t="shared" si="32"/>
        <v>12.9</v>
      </c>
      <c r="K16" s="4">
        <v>0</v>
      </c>
      <c r="L16" s="4">
        <v>0</v>
      </c>
      <c r="M16" s="4">
        <v>0</v>
      </c>
      <c r="N16" s="4">
        <f t="shared" si="20"/>
        <v>0</v>
      </c>
      <c r="O16" s="4">
        <f t="shared" si="21"/>
        <v>10</v>
      </c>
      <c r="P16" s="4">
        <f t="shared" si="22"/>
        <v>10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f t="shared" si="23"/>
        <v>0</v>
      </c>
      <c r="W16" s="4">
        <f t="shared" si="24"/>
        <v>10</v>
      </c>
      <c r="X16" s="4">
        <f t="shared" si="25"/>
        <v>10</v>
      </c>
      <c r="Y16" s="4">
        <v>0</v>
      </c>
      <c r="Z16" s="4">
        <v>0</v>
      </c>
      <c r="AA16" s="4">
        <v>5.0999999999999996</v>
      </c>
      <c r="AB16" s="4">
        <v>1</v>
      </c>
      <c r="AC16" s="4">
        <v>1.4</v>
      </c>
      <c r="AD16" s="4">
        <f t="shared" si="26"/>
        <v>1.2</v>
      </c>
      <c r="AE16" s="4">
        <f t="shared" si="27"/>
        <v>8.8000000000000007</v>
      </c>
      <c r="AF16" s="4">
        <f t="shared" si="28"/>
        <v>13.9</v>
      </c>
      <c r="AG16" s="17">
        <v>0</v>
      </c>
      <c r="AH16" s="5">
        <f t="shared" si="31"/>
        <v>13.9</v>
      </c>
      <c r="AI16" s="5">
        <f t="shared" si="29"/>
        <v>26.8</v>
      </c>
    </row>
    <row r="17" spans="1:35" x14ac:dyDescent="0.35">
      <c r="A17" s="2" t="s">
        <v>61</v>
      </c>
      <c r="B17" s="2">
        <v>2011</v>
      </c>
      <c r="C17" s="4">
        <v>3.9</v>
      </c>
      <c r="D17" s="20">
        <v>1.4</v>
      </c>
      <c r="E17" s="4">
        <v>1.4</v>
      </c>
      <c r="F17" s="4">
        <f t="shared" si="17"/>
        <v>1.4</v>
      </c>
      <c r="G17" s="4">
        <f t="shared" si="18"/>
        <v>8.6</v>
      </c>
      <c r="H17" s="4">
        <f t="shared" si="19"/>
        <v>12.5</v>
      </c>
      <c r="I17" s="4">
        <v>0</v>
      </c>
      <c r="J17" s="4">
        <f t="shared" si="32"/>
        <v>12.5</v>
      </c>
      <c r="K17" s="4">
        <v>3.2</v>
      </c>
      <c r="L17" s="4">
        <v>1</v>
      </c>
      <c r="M17" s="4">
        <v>1.1000000000000001</v>
      </c>
      <c r="N17" s="4">
        <f t="shared" si="20"/>
        <v>1.05</v>
      </c>
      <c r="O17" s="4">
        <f t="shared" si="21"/>
        <v>8.9499999999999993</v>
      </c>
      <c r="P17" s="4">
        <f t="shared" si="22"/>
        <v>12.149999999999999</v>
      </c>
      <c r="Q17" s="4">
        <v>0</v>
      </c>
      <c r="R17" s="4">
        <f t="shared" si="33"/>
        <v>12.149999999999999</v>
      </c>
      <c r="S17" s="4">
        <v>2.9</v>
      </c>
      <c r="T17" s="4">
        <v>5.7</v>
      </c>
      <c r="U17" s="4">
        <v>5.9</v>
      </c>
      <c r="V17" s="4">
        <f t="shared" si="23"/>
        <v>5.8000000000000007</v>
      </c>
      <c r="W17" s="4">
        <f t="shared" si="24"/>
        <v>4.1999999999999993</v>
      </c>
      <c r="X17" s="4">
        <f t="shared" si="25"/>
        <v>7.1</v>
      </c>
      <c r="Y17" s="4">
        <v>0</v>
      </c>
      <c r="Z17" s="4">
        <f t="shared" si="30"/>
        <v>7.1</v>
      </c>
      <c r="AA17" s="4">
        <v>5.5</v>
      </c>
      <c r="AB17" s="4">
        <v>2.1</v>
      </c>
      <c r="AC17" s="4">
        <v>1.8</v>
      </c>
      <c r="AD17" s="4">
        <f t="shared" si="26"/>
        <v>1.9500000000000002</v>
      </c>
      <c r="AE17" s="4">
        <f t="shared" si="27"/>
        <v>8.0500000000000007</v>
      </c>
      <c r="AF17" s="4">
        <f t="shared" si="28"/>
        <v>13.55</v>
      </c>
      <c r="AG17" s="17">
        <v>0</v>
      </c>
      <c r="AH17" s="5">
        <f t="shared" si="31"/>
        <v>13.55</v>
      </c>
      <c r="AI17" s="5">
        <f t="shared" si="29"/>
        <v>45.3</v>
      </c>
    </row>
    <row r="18" spans="1:35" x14ac:dyDescent="0.35">
      <c r="A18" s="2" t="s">
        <v>179</v>
      </c>
      <c r="B18" s="2">
        <v>2012</v>
      </c>
      <c r="C18" s="4">
        <v>3.9</v>
      </c>
      <c r="D18" s="20">
        <v>1.3</v>
      </c>
      <c r="E18" s="4">
        <v>1.3</v>
      </c>
      <c r="F18" s="4">
        <f t="shared" si="17"/>
        <v>1.3</v>
      </c>
      <c r="G18" s="4">
        <f t="shared" si="18"/>
        <v>8.6999999999999993</v>
      </c>
      <c r="H18" s="4">
        <f t="shared" si="19"/>
        <v>12.6</v>
      </c>
      <c r="I18" s="4">
        <v>0</v>
      </c>
      <c r="J18" s="4">
        <f t="shared" si="32"/>
        <v>12.6</v>
      </c>
      <c r="K18" s="4">
        <v>3.2</v>
      </c>
      <c r="L18" s="4">
        <v>3.1</v>
      </c>
      <c r="M18" s="4">
        <v>2.6</v>
      </c>
      <c r="N18" s="4">
        <f t="shared" si="20"/>
        <v>2.85</v>
      </c>
      <c r="O18" s="4">
        <f t="shared" si="21"/>
        <v>7.15</v>
      </c>
      <c r="P18" s="4">
        <f t="shared" si="22"/>
        <v>10.350000000000001</v>
      </c>
      <c r="Q18" s="4">
        <v>0</v>
      </c>
      <c r="R18" s="4">
        <f t="shared" si="33"/>
        <v>10.350000000000001</v>
      </c>
      <c r="S18" s="4">
        <v>3.8</v>
      </c>
      <c r="T18" s="4">
        <v>2.5</v>
      </c>
      <c r="U18" s="4">
        <v>3</v>
      </c>
      <c r="V18" s="4">
        <f t="shared" si="23"/>
        <v>2.75</v>
      </c>
      <c r="W18" s="4">
        <f t="shared" si="24"/>
        <v>7.25</v>
      </c>
      <c r="X18" s="4">
        <f t="shared" si="25"/>
        <v>11.05</v>
      </c>
      <c r="Y18" s="4">
        <v>0</v>
      </c>
      <c r="Z18" s="4">
        <f t="shared" si="30"/>
        <v>11.05</v>
      </c>
      <c r="AA18" s="4">
        <v>5.5</v>
      </c>
      <c r="AB18" s="4">
        <v>1.5</v>
      </c>
      <c r="AC18" s="4">
        <v>1.7</v>
      </c>
      <c r="AD18" s="4">
        <f t="shared" si="26"/>
        <v>1.6</v>
      </c>
      <c r="AE18" s="4">
        <f t="shared" si="27"/>
        <v>8.4</v>
      </c>
      <c r="AF18" s="4">
        <f t="shared" si="28"/>
        <v>13.9</v>
      </c>
      <c r="AG18" s="17">
        <v>0</v>
      </c>
      <c r="AH18" s="5">
        <f t="shared" si="31"/>
        <v>13.9</v>
      </c>
      <c r="AI18" s="5">
        <f t="shared" si="29"/>
        <v>47.9</v>
      </c>
    </row>
    <row r="19" spans="1:35" x14ac:dyDescent="0.35">
      <c r="A19" s="2" t="s">
        <v>180</v>
      </c>
      <c r="B19" s="2">
        <v>2012</v>
      </c>
      <c r="C19" s="4">
        <v>0</v>
      </c>
      <c r="D19" s="20">
        <v>0</v>
      </c>
      <c r="E19" s="4">
        <v>0</v>
      </c>
      <c r="F19" s="4">
        <f t="shared" si="17"/>
        <v>0</v>
      </c>
      <c r="G19" s="4">
        <f t="shared" si="18"/>
        <v>10</v>
      </c>
      <c r="H19" s="4">
        <f t="shared" si="19"/>
        <v>10</v>
      </c>
      <c r="I19" s="4">
        <v>0</v>
      </c>
      <c r="J19" s="4">
        <v>0</v>
      </c>
      <c r="K19" s="4">
        <v>3.2</v>
      </c>
      <c r="L19" s="4">
        <v>2.5</v>
      </c>
      <c r="M19" s="4">
        <v>2.4</v>
      </c>
      <c r="N19" s="4">
        <f t="shared" si="20"/>
        <v>2.4500000000000002</v>
      </c>
      <c r="O19" s="4">
        <f t="shared" si="21"/>
        <v>7.55</v>
      </c>
      <c r="P19" s="4">
        <f t="shared" si="22"/>
        <v>10.75</v>
      </c>
      <c r="Q19" s="4">
        <v>0</v>
      </c>
      <c r="R19" s="4">
        <f t="shared" si="33"/>
        <v>10.75</v>
      </c>
      <c r="S19" s="4">
        <v>4.3</v>
      </c>
      <c r="T19" s="4">
        <v>4.7</v>
      </c>
      <c r="U19" s="4">
        <v>4.0999999999999996</v>
      </c>
      <c r="V19" s="4">
        <f t="shared" si="23"/>
        <v>4.4000000000000004</v>
      </c>
      <c r="W19" s="4">
        <f t="shared" si="24"/>
        <v>5.6</v>
      </c>
      <c r="X19" s="4">
        <f t="shared" si="25"/>
        <v>9.8999999999999986</v>
      </c>
      <c r="Y19" s="4">
        <v>0</v>
      </c>
      <c r="Z19" s="4">
        <f t="shared" si="30"/>
        <v>9.8999999999999986</v>
      </c>
      <c r="AA19" s="4">
        <v>0</v>
      </c>
      <c r="AB19" s="4">
        <v>0</v>
      </c>
      <c r="AC19" s="4">
        <v>0</v>
      </c>
      <c r="AD19" s="4">
        <f t="shared" si="26"/>
        <v>0</v>
      </c>
      <c r="AE19" s="4">
        <f t="shared" si="27"/>
        <v>10</v>
      </c>
      <c r="AF19" s="4">
        <f t="shared" si="28"/>
        <v>10</v>
      </c>
      <c r="AG19" s="17">
        <v>0</v>
      </c>
      <c r="AH19" s="5">
        <v>0</v>
      </c>
      <c r="AI19" s="5">
        <f t="shared" si="29"/>
        <v>20.65</v>
      </c>
    </row>
    <row r="20" spans="1:35" x14ac:dyDescent="0.35">
      <c r="A20" s="1" t="s">
        <v>68</v>
      </c>
      <c r="B20" s="2">
        <v>2008</v>
      </c>
      <c r="C20" s="4">
        <v>3.9</v>
      </c>
      <c r="D20" s="20">
        <v>1</v>
      </c>
      <c r="E20" s="4">
        <v>1.2</v>
      </c>
      <c r="F20" s="4">
        <f t="shared" si="17"/>
        <v>1.1000000000000001</v>
      </c>
      <c r="G20" s="4">
        <f t="shared" si="18"/>
        <v>8.9</v>
      </c>
      <c r="H20" s="4">
        <f t="shared" si="19"/>
        <v>12.8</v>
      </c>
      <c r="I20" s="4">
        <v>0</v>
      </c>
      <c r="J20" s="4">
        <f t="shared" si="32"/>
        <v>12.8</v>
      </c>
      <c r="K20" s="4">
        <v>4</v>
      </c>
      <c r="L20" s="4">
        <v>2.1</v>
      </c>
      <c r="M20" s="4">
        <v>1.5</v>
      </c>
      <c r="N20" s="4">
        <f t="shared" si="20"/>
        <v>1.8</v>
      </c>
      <c r="O20" s="4">
        <f t="shared" si="21"/>
        <v>8.1999999999999993</v>
      </c>
      <c r="P20" s="4">
        <f t="shared" si="22"/>
        <v>12.2</v>
      </c>
      <c r="Q20" s="4">
        <v>0</v>
      </c>
      <c r="R20" s="4">
        <f t="shared" si="33"/>
        <v>12.2</v>
      </c>
      <c r="S20" s="4">
        <v>4.0999999999999996</v>
      </c>
      <c r="T20" s="4">
        <v>5.2</v>
      </c>
      <c r="U20" s="4">
        <v>6</v>
      </c>
      <c r="V20" s="4">
        <f t="shared" si="23"/>
        <v>5.6</v>
      </c>
      <c r="W20" s="4">
        <f t="shared" si="24"/>
        <v>4.4000000000000004</v>
      </c>
      <c r="X20" s="4">
        <f t="shared" si="25"/>
        <v>8.5</v>
      </c>
      <c r="Y20" s="4">
        <v>0</v>
      </c>
      <c r="Z20" s="4">
        <f t="shared" si="30"/>
        <v>8.5</v>
      </c>
      <c r="AA20" s="4">
        <v>5.5</v>
      </c>
      <c r="AB20" s="4">
        <v>1.9</v>
      </c>
      <c r="AC20" s="4">
        <v>1.9</v>
      </c>
      <c r="AD20" s="4">
        <f t="shared" si="26"/>
        <v>1.9</v>
      </c>
      <c r="AE20" s="4">
        <f t="shared" si="27"/>
        <v>8.1</v>
      </c>
      <c r="AF20" s="4">
        <f t="shared" si="28"/>
        <v>13.6</v>
      </c>
      <c r="AG20" s="17">
        <v>0</v>
      </c>
      <c r="AH20" s="5">
        <f t="shared" si="31"/>
        <v>13.6</v>
      </c>
      <c r="AI20" s="5">
        <f t="shared" si="29"/>
        <v>47.1</v>
      </c>
    </row>
    <row r="21" spans="1:35" x14ac:dyDescent="0.35">
      <c r="A21" s="1"/>
      <c r="B21" s="2"/>
      <c r="C21" s="2"/>
      <c r="D21" s="2"/>
      <c r="E21" s="2"/>
      <c r="F21" s="2"/>
      <c r="G21" s="2"/>
      <c r="H21" s="2"/>
      <c r="I21" s="2"/>
      <c r="J21" s="5">
        <f>LARGE(J13:J20,1)+LARGE(J13:J20,2)+LARGE(J13:J20,3)+LARGE(J13:J20,4)</f>
        <v>51.000000000000007</v>
      </c>
      <c r="K21" s="2"/>
      <c r="L21" s="2"/>
      <c r="M21" s="2"/>
      <c r="N21" s="2"/>
      <c r="O21" s="2"/>
      <c r="P21" s="2"/>
      <c r="Q21" s="2"/>
      <c r="R21" s="5">
        <f>LARGE(R13:R20,1)+LARGE(R13:R20,2)+LARGE(R13:R20,3)+LARGE(R13:R20,4)</f>
        <v>46.599999999999994</v>
      </c>
      <c r="S21" s="2"/>
      <c r="T21" s="2"/>
      <c r="U21" s="2"/>
      <c r="V21" s="2"/>
      <c r="W21" s="2"/>
      <c r="X21" s="2"/>
      <c r="Y21" s="2"/>
      <c r="Z21" s="5">
        <f>LARGE(Z13:Z20,1)+LARGE(Z13:Z20,2)+LARGE(Z13:Z20,3)+LARGE(Z13:Z20,4)</f>
        <v>40.15</v>
      </c>
      <c r="AA21" s="5"/>
      <c r="AB21" s="2"/>
      <c r="AC21" s="2"/>
      <c r="AD21" s="2"/>
      <c r="AE21" s="2"/>
      <c r="AF21" s="2"/>
      <c r="AG21" s="2"/>
      <c r="AH21" s="5">
        <f>LARGE(AH13:AH20,1)+LARGE(AH13:AH20,2)+LARGE(AH13:AH20,3)+LARGE(AH13:AH20,4)</f>
        <v>55.1</v>
      </c>
      <c r="AI21" s="5">
        <f>SUM(AH21)+J21+R21+Z21</f>
        <v>192.85</v>
      </c>
    </row>
    <row r="22" spans="1:35" x14ac:dyDescent="0.3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5"/>
      <c r="AB22" s="2"/>
      <c r="AC22" s="2"/>
      <c r="AD22" s="2"/>
      <c r="AE22" s="2"/>
      <c r="AF22" s="2"/>
      <c r="AG22" s="2"/>
      <c r="AH22" s="2"/>
      <c r="AI22" s="2"/>
    </row>
    <row r="23" spans="1:35" x14ac:dyDescent="0.35">
      <c r="A23" s="1" t="s">
        <v>69</v>
      </c>
      <c r="B23" s="2"/>
      <c r="C23" s="2"/>
      <c r="D23" s="2"/>
      <c r="E23" s="2"/>
      <c r="F23" s="2"/>
      <c r="G23" s="2"/>
      <c r="H23" s="2"/>
      <c r="I23" s="2"/>
      <c r="J23" s="2" t="s">
        <v>0</v>
      </c>
      <c r="K23" s="2"/>
      <c r="L23" s="2"/>
      <c r="M23" s="2"/>
      <c r="N23" s="2"/>
      <c r="O23" s="2"/>
      <c r="P23" s="2"/>
      <c r="Q23" s="2"/>
      <c r="R23" s="2" t="s">
        <v>1</v>
      </c>
      <c r="S23" s="2"/>
      <c r="T23" s="2"/>
      <c r="U23" s="2"/>
      <c r="V23" s="2"/>
      <c r="W23" s="2"/>
      <c r="X23" s="2"/>
      <c r="Y23" s="2"/>
      <c r="Z23" s="2" t="s">
        <v>2</v>
      </c>
      <c r="AA23" s="2"/>
      <c r="AB23" s="2"/>
      <c r="AC23" s="2"/>
      <c r="AD23" s="2"/>
      <c r="AE23" s="2"/>
      <c r="AF23" s="2"/>
      <c r="AG23" s="2"/>
      <c r="AH23" s="2" t="s">
        <v>3</v>
      </c>
      <c r="AI23" s="2"/>
    </row>
    <row r="24" spans="1:35" x14ac:dyDescent="0.35">
      <c r="A24" s="3" t="s">
        <v>11</v>
      </c>
      <c r="B24" s="2"/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">
        <v>12</v>
      </c>
      <c r="I24" s="2" t="s">
        <v>9</v>
      </c>
      <c r="J24" s="2" t="s">
        <v>10</v>
      </c>
      <c r="K24" s="2" t="s">
        <v>4</v>
      </c>
      <c r="L24" s="2" t="s">
        <v>5</v>
      </c>
      <c r="M24" s="2" t="s">
        <v>6</v>
      </c>
      <c r="N24" s="2" t="s">
        <v>7</v>
      </c>
      <c r="O24" s="2" t="s">
        <v>8</v>
      </c>
      <c r="P24" s="2" t="s">
        <v>12</v>
      </c>
      <c r="Q24" s="2" t="s">
        <v>9</v>
      </c>
      <c r="R24" s="2" t="s">
        <v>10</v>
      </c>
      <c r="S24" s="2" t="s">
        <v>4</v>
      </c>
      <c r="T24" s="2" t="s">
        <v>5</v>
      </c>
      <c r="U24" s="2" t="s">
        <v>6</v>
      </c>
      <c r="V24" s="2" t="s">
        <v>7</v>
      </c>
      <c r="W24" s="2" t="s">
        <v>8</v>
      </c>
      <c r="X24" s="2" t="s">
        <v>12</v>
      </c>
      <c r="Y24" s="2" t="s">
        <v>9</v>
      </c>
      <c r="Z24" s="2" t="s">
        <v>10</v>
      </c>
      <c r="AA24" s="2" t="s">
        <v>4</v>
      </c>
      <c r="AB24" s="2" t="s">
        <v>5</v>
      </c>
      <c r="AC24" s="2" t="s">
        <v>6</v>
      </c>
      <c r="AD24" s="2" t="s">
        <v>7</v>
      </c>
      <c r="AE24" s="2" t="s">
        <v>8</v>
      </c>
      <c r="AF24" s="2" t="s">
        <v>12</v>
      </c>
      <c r="AG24" s="2" t="s">
        <v>9</v>
      </c>
      <c r="AH24" s="2" t="s">
        <v>10</v>
      </c>
      <c r="AI24" s="7" t="s">
        <v>73</v>
      </c>
    </row>
    <row r="25" spans="1:35" x14ac:dyDescent="0.35">
      <c r="A25" s="1" t="s">
        <v>70</v>
      </c>
      <c r="B25" s="2">
        <v>2009</v>
      </c>
      <c r="C25" s="4">
        <v>3.9</v>
      </c>
      <c r="D25" s="20">
        <v>0.6</v>
      </c>
      <c r="E25" s="4">
        <v>0.6</v>
      </c>
      <c r="F25" s="4">
        <f t="shared" ref="F25:F32" si="34">AVERAGE(D25:E25)</f>
        <v>0.6</v>
      </c>
      <c r="G25" s="4">
        <f t="shared" ref="G25:G32" si="35">SUM(10-F25)</f>
        <v>9.4</v>
      </c>
      <c r="H25" s="4">
        <f t="shared" ref="H25:H32" si="36">SUM(C25+G25)</f>
        <v>13.3</v>
      </c>
      <c r="I25" s="4">
        <v>0</v>
      </c>
      <c r="J25" s="4">
        <f t="shared" ref="J25:J31" si="37">SUM(H25-I25)</f>
        <v>13.3</v>
      </c>
      <c r="K25" s="4">
        <v>4</v>
      </c>
      <c r="L25" s="4">
        <v>1.8</v>
      </c>
      <c r="M25" s="4">
        <v>2</v>
      </c>
      <c r="N25" s="4">
        <f t="shared" ref="N25:N32" si="38">AVERAGE(L25:M25)</f>
        <v>1.9</v>
      </c>
      <c r="O25" s="4">
        <f t="shared" ref="O25:O32" si="39">SUM(10-N25)</f>
        <v>8.1</v>
      </c>
      <c r="P25" s="4">
        <f t="shared" ref="P25:P32" si="40">SUM(K25+O25)</f>
        <v>12.1</v>
      </c>
      <c r="Q25" s="4">
        <v>0</v>
      </c>
      <c r="R25" s="4">
        <f t="shared" ref="R25:R31" si="41">SUM(P25-Q25)</f>
        <v>12.1</v>
      </c>
      <c r="S25" s="4">
        <v>0</v>
      </c>
      <c r="T25" s="4">
        <v>0</v>
      </c>
      <c r="U25" s="4">
        <v>0</v>
      </c>
      <c r="V25" s="4">
        <f t="shared" ref="V25:V32" si="42">AVERAGE(T25:U25)</f>
        <v>0</v>
      </c>
      <c r="W25" s="4">
        <f t="shared" ref="W25:W32" si="43">SUM(10-V25)</f>
        <v>10</v>
      </c>
      <c r="X25" s="4">
        <f t="shared" ref="X25:X32" si="44">SUM(S25+W25)</f>
        <v>10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f t="shared" ref="AD25:AD32" si="45">AVERAGE(AB25:AC25)</f>
        <v>0</v>
      </c>
      <c r="AE25" s="4">
        <f t="shared" ref="AE25:AE32" si="46">SUM(10-AD25)</f>
        <v>10</v>
      </c>
      <c r="AF25" s="4">
        <f t="shared" ref="AF25:AF32" si="47">SUM(AA25+AE25)</f>
        <v>10</v>
      </c>
      <c r="AG25" s="17">
        <v>0</v>
      </c>
      <c r="AH25" s="5">
        <v>0</v>
      </c>
      <c r="AI25" s="5">
        <f t="shared" ref="AI25:AI32" si="48">SUM(J25+R25+Z25+AH25)</f>
        <v>25.4</v>
      </c>
    </row>
    <row r="26" spans="1:35" x14ac:dyDescent="0.35">
      <c r="A26" s="2" t="s">
        <v>29</v>
      </c>
      <c r="B26" s="2">
        <v>2010</v>
      </c>
      <c r="C26" s="4">
        <v>0</v>
      </c>
      <c r="D26" s="20">
        <v>0</v>
      </c>
      <c r="E26" s="4">
        <v>0</v>
      </c>
      <c r="F26" s="4">
        <f t="shared" si="34"/>
        <v>0</v>
      </c>
      <c r="G26" s="4">
        <f t="shared" si="35"/>
        <v>10</v>
      </c>
      <c r="H26" s="4">
        <f t="shared" si="36"/>
        <v>10</v>
      </c>
      <c r="I26" s="4">
        <v>0</v>
      </c>
      <c r="J26" s="4">
        <v>0</v>
      </c>
      <c r="K26" s="4">
        <v>3.2</v>
      </c>
      <c r="L26" s="4">
        <v>2.5</v>
      </c>
      <c r="M26" s="4">
        <v>2</v>
      </c>
      <c r="N26" s="4">
        <f t="shared" si="38"/>
        <v>2.25</v>
      </c>
      <c r="O26" s="4">
        <f t="shared" si="39"/>
        <v>7.75</v>
      </c>
      <c r="P26" s="4">
        <f t="shared" si="40"/>
        <v>10.95</v>
      </c>
      <c r="Q26" s="4">
        <v>0</v>
      </c>
      <c r="R26" s="4">
        <f t="shared" si="41"/>
        <v>10.95</v>
      </c>
      <c r="S26" s="4">
        <v>4.2</v>
      </c>
      <c r="T26" s="4">
        <v>3.7</v>
      </c>
      <c r="U26" s="4">
        <v>4.3</v>
      </c>
      <c r="V26" s="4">
        <f t="shared" si="42"/>
        <v>4</v>
      </c>
      <c r="W26" s="4">
        <f t="shared" si="43"/>
        <v>6</v>
      </c>
      <c r="X26" s="4">
        <f t="shared" si="44"/>
        <v>10.199999999999999</v>
      </c>
      <c r="Y26" s="4">
        <v>0</v>
      </c>
      <c r="Z26" s="4">
        <f t="shared" ref="Z26:Z32" si="49">SUM(X26-Y26)</f>
        <v>10.199999999999999</v>
      </c>
      <c r="AA26" s="4">
        <v>5.7</v>
      </c>
      <c r="AB26" s="4">
        <v>2.5</v>
      </c>
      <c r="AC26" s="4">
        <v>2.1</v>
      </c>
      <c r="AD26" s="4">
        <f t="shared" si="45"/>
        <v>2.2999999999999998</v>
      </c>
      <c r="AE26" s="4">
        <f t="shared" si="46"/>
        <v>7.7</v>
      </c>
      <c r="AF26" s="4">
        <f t="shared" si="47"/>
        <v>13.4</v>
      </c>
      <c r="AG26" s="17">
        <v>0</v>
      </c>
      <c r="AH26" s="5">
        <f t="shared" ref="AH26:AH32" si="50">SUM(AF26-AG26)</f>
        <v>13.4</v>
      </c>
      <c r="AI26" s="5">
        <f t="shared" si="48"/>
        <v>34.549999999999997</v>
      </c>
    </row>
    <row r="27" spans="1:35" x14ac:dyDescent="0.35">
      <c r="A27" s="2" t="s">
        <v>23</v>
      </c>
      <c r="B27" s="2">
        <v>2010</v>
      </c>
      <c r="C27" s="4">
        <v>3.9</v>
      </c>
      <c r="D27" s="20">
        <v>1.1000000000000001</v>
      </c>
      <c r="E27" s="4">
        <v>1.1000000000000001</v>
      </c>
      <c r="F27" s="4">
        <f t="shared" si="34"/>
        <v>1.1000000000000001</v>
      </c>
      <c r="G27" s="4">
        <f t="shared" si="35"/>
        <v>8.9</v>
      </c>
      <c r="H27" s="4">
        <f t="shared" si="36"/>
        <v>12.8</v>
      </c>
      <c r="I27" s="4">
        <v>0</v>
      </c>
      <c r="J27" s="4">
        <f t="shared" si="37"/>
        <v>12.8</v>
      </c>
      <c r="K27" s="4">
        <v>0</v>
      </c>
      <c r="L27" s="4">
        <v>0</v>
      </c>
      <c r="M27" s="4">
        <v>0</v>
      </c>
      <c r="N27" s="4">
        <f t="shared" si="38"/>
        <v>0</v>
      </c>
      <c r="O27" s="4">
        <f t="shared" si="39"/>
        <v>10</v>
      </c>
      <c r="P27" s="4">
        <f t="shared" si="40"/>
        <v>10</v>
      </c>
      <c r="Q27" s="4">
        <v>0</v>
      </c>
      <c r="R27" s="4">
        <v>0</v>
      </c>
      <c r="S27" s="4">
        <v>4.5</v>
      </c>
      <c r="T27" s="4">
        <v>5.2</v>
      </c>
      <c r="U27" s="4">
        <v>5.6</v>
      </c>
      <c r="V27" s="4">
        <f t="shared" si="42"/>
        <v>5.4</v>
      </c>
      <c r="W27" s="4">
        <f t="shared" si="43"/>
        <v>4.5999999999999996</v>
      </c>
      <c r="X27" s="4">
        <f t="shared" si="44"/>
        <v>9.1</v>
      </c>
      <c r="Y27" s="4">
        <v>0</v>
      </c>
      <c r="Z27" s="4">
        <f t="shared" si="49"/>
        <v>9.1</v>
      </c>
      <c r="AA27" s="4">
        <v>5.5</v>
      </c>
      <c r="AB27" s="4">
        <v>1.9</v>
      </c>
      <c r="AC27" s="4">
        <v>1.7</v>
      </c>
      <c r="AD27" s="4">
        <f t="shared" si="45"/>
        <v>1.7999999999999998</v>
      </c>
      <c r="AE27" s="4">
        <f t="shared" si="46"/>
        <v>8.1999999999999993</v>
      </c>
      <c r="AF27" s="4">
        <f t="shared" si="47"/>
        <v>13.7</v>
      </c>
      <c r="AG27" s="17">
        <v>0</v>
      </c>
      <c r="AH27" s="5">
        <f t="shared" si="50"/>
        <v>13.7</v>
      </c>
      <c r="AI27" s="5">
        <f t="shared" si="48"/>
        <v>35.599999999999994</v>
      </c>
    </row>
    <row r="28" spans="1:35" x14ac:dyDescent="0.35">
      <c r="A28" s="2" t="s">
        <v>181</v>
      </c>
      <c r="B28" s="2">
        <v>2010</v>
      </c>
      <c r="C28" s="4">
        <v>3.9</v>
      </c>
      <c r="D28" s="20">
        <v>0.7</v>
      </c>
      <c r="E28" s="4">
        <v>0.7</v>
      </c>
      <c r="F28" s="4">
        <f t="shared" si="34"/>
        <v>0.7</v>
      </c>
      <c r="G28" s="4">
        <f t="shared" si="35"/>
        <v>9.3000000000000007</v>
      </c>
      <c r="H28" s="4">
        <f t="shared" si="36"/>
        <v>13.200000000000001</v>
      </c>
      <c r="I28" s="4">
        <v>0</v>
      </c>
      <c r="J28" s="4">
        <f t="shared" si="37"/>
        <v>13.200000000000001</v>
      </c>
      <c r="K28" s="4">
        <v>4.2</v>
      </c>
      <c r="L28" s="4">
        <v>2.1</v>
      </c>
      <c r="M28" s="4">
        <v>2.2999999999999998</v>
      </c>
      <c r="N28" s="4">
        <f t="shared" si="38"/>
        <v>2.2000000000000002</v>
      </c>
      <c r="O28" s="4">
        <f t="shared" si="39"/>
        <v>7.8</v>
      </c>
      <c r="P28" s="4">
        <f t="shared" si="40"/>
        <v>12</v>
      </c>
      <c r="Q28" s="4">
        <v>0</v>
      </c>
      <c r="R28" s="4">
        <f t="shared" si="41"/>
        <v>12</v>
      </c>
      <c r="S28" s="4">
        <v>0</v>
      </c>
      <c r="T28" s="4">
        <v>0</v>
      </c>
      <c r="U28" s="4">
        <v>0</v>
      </c>
      <c r="V28" s="4">
        <f t="shared" si="42"/>
        <v>0</v>
      </c>
      <c r="W28" s="4">
        <f t="shared" si="43"/>
        <v>10</v>
      </c>
      <c r="X28" s="4">
        <f t="shared" si="44"/>
        <v>10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f t="shared" si="45"/>
        <v>0</v>
      </c>
      <c r="AE28" s="4">
        <f t="shared" si="46"/>
        <v>10</v>
      </c>
      <c r="AF28" s="4">
        <f t="shared" si="47"/>
        <v>10</v>
      </c>
      <c r="AG28" s="17">
        <v>0</v>
      </c>
      <c r="AH28" s="5">
        <v>0</v>
      </c>
      <c r="AI28" s="5">
        <f t="shared" si="48"/>
        <v>25.200000000000003</v>
      </c>
    </row>
    <row r="29" spans="1:35" x14ac:dyDescent="0.35">
      <c r="A29" s="2" t="s">
        <v>39</v>
      </c>
      <c r="B29" s="2">
        <v>2013</v>
      </c>
      <c r="C29" s="4">
        <v>3.9</v>
      </c>
      <c r="D29" s="20">
        <v>1.1000000000000001</v>
      </c>
      <c r="E29" s="4">
        <v>1.1000000000000001</v>
      </c>
      <c r="F29" s="4">
        <f t="shared" si="34"/>
        <v>1.1000000000000001</v>
      </c>
      <c r="G29" s="4">
        <f t="shared" si="35"/>
        <v>8.9</v>
      </c>
      <c r="H29" s="4">
        <f t="shared" si="36"/>
        <v>12.8</v>
      </c>
      <c r="I29" s="4">
        <v>0</v>
      </c>
      <c r="J29" s="4">
        <f t="shared" si="37"/>
        <v>12.8</v>
      </c>
      <c r="K29" s="4">
        <v>4</v>
      </c>
      <c r="L29" s="4">
        <v>1.6</v>
      </c>
      <c r="M29" s="4">
        <v>2.2999999999999998</v>
      </c>
      <c r="N29" s="4">
        <f t="shared" si="38"/>
        <v>1.95</v>
      </c>
      <c r="O29" s="4">
        <f t="shared" si="39"/>
        <v>8.0500000000000007</v>
      </c>
      <c r="P29" s="4">
        <f t="shared" si="40"/>
        <v>12.05</v>
      </c>
      <c r="Q29" s="4">
        <v>0</v>
      </c>
      <c r="R29" s="4">
        <f t="shared" si="41"/>
        <v>12.05</v>
      </c>
      <c r="S29" s="4">
        <v>4.5</v>
      </c>
      <c r="T29" s="4">
        <v>3.6</v>
      </c>
      <c r="U29" s="4">
        <v>4.2</v>
      </c>
      <c r="V29" s="4">
        <f t="shared" si="42"/>
        <v>3.9000000000000004</v>
      </c>
      <c r="W29" s="4">
        <f t="shared" si="43"/>
        <v>6.1</v>
      </c>
      <c r="X29" s="4">
        <f t="shared" si="44"/>
        <v>10.6</v>
      </c>
      <c r="Y29" s="4">
        <v>0</v>
      </c>
      <c r="Z29" s="4">
        <f t="shared" si="49"/>
        <v>10.6</v>
      </c>
      <c r="AA29" s="4">
        <v>0</v>
      </c>
      <c r="AB29" s="4">
        <v>0</v>
      </c>
      <c r="AC29" s="4">
        <v>0</v>
      </c>
      <c r="AD29" s="4">
        <f t="shared" si="45"/>
        <v>0</v>
      </c>
      <c r="AE29" s="4">
        <f t="shared" si="46"/>
        <v>10</v>
      </c>
      <c r="AF29" s="4">
        <f t="shared" si="47"/>
        <v>10</v>
      </c>
      <c r="AG29" s="17">
        <v>0</v>
      </c>
      <c r="AH29" s="5">
        <v>0</v>
      </c>
      <c r="AI29" s="5">
        <f t="shared" si="48"/>
        <v>35.450000000000003</v>
      </c>
    </row>
    <row r="30" spans="1:35" x14ac:dyDescent="0.35">
      <c r="A30" s="2" t="s">
        <v>27</v>
      </c>
      <c r="B30" s="2">
        <v>2011</v>
      </c>
      <c r="C30" s="4">
        <v>0</v>
      </c>
      <c r="D30" s="20">
        <v>0</v>
      </c>
      <c r="E30" s="4">
        <v>0</v>
      </c>
      <c r="F30" s="4">
        <f t="shared" si="34"/>
        <v>0</v>
      </c>
      <c r="G30" s="4">
        <f t="shared" si="35"/>
        <v>10</v>
      </c>
      <c r="H30" s="4">
        <f t="shared" si="36"/>
        <v>10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f t="shared" si="38"/>
        <v>0</v>
      </c>
      <c r="O30" s="4">
        <v>10</v>
      </c>
      <c r="P30" s="4">
        <f t="shared" si="40"/>
        <v>10</v>
      </c>
      <c r="Q30" s="4">
        <v>0</v>
      </c>
      <c r="R30" s="4">
        <v>0</v>
      </c>
      <c r="S30" s="4">
        <v>3.9</v>
      </c>
      <c r="T30" s="4">
        <v>3.5</v>
      </c>
      <c r="U30" s="4">
        <v>3.5</v>
      </c>
      <c r="V30" s="4">
        <f t="shared" si="42"/>
        <v>3.5</v>
      </c>
      <c r="W30" s="4">
        <f t="shared" si="43"/>
        <v>6.5</v>
      </c>
      <c r="X30" s="4">
        <f t="shared" si="44"/>
        <v>10.4</v>
      </c>
      <c r="Y30" s="4">
        <v>0</v>
      </c>
      <c r="Z30" s="4">
        <f t="shared" si="49"/>
        <v>10.4</v>
      </c>
      <c r="AA30" s="4">
        <v>5.0999999999999996</v>
      </c>
      <c r="AB30" s="4">
        <v>1.4</v>
      </c>
      <c r="AC30" s="4">
        <v>1.4</v>
      </c>
      <c r="AD30" s="4">
        <f t="shared" si="45"/>
        <v>1.4</v>
      </c>
      <c r="AE30" s="4">
        <f t="shared" si="46"/>
        <v>8.6</v>
      </c>
      <c r="AF30" s="4">
        <f t="shared" si="47"/>
        <v>13.7</v>
      </c>
      <c r="AG30" s="17">
        <v>0</v>
      </c>
      <c r="AH30" s="5">
        <f t="shared" si="50"/>
        <v>13.7</v>
      </c>
      <c r="AI30" s="5">
        <f t="shared" si="48"/>
        <v>24.1</v>
      </c>
    </row>
    <row r="31" spans="1:35" x14ac:dyDescent="0.35">
      <c r="A31" s="1" t="s">
        <v>24</v>
      </c>
      <c r="B31" s="2">
        <v>2010</v>
      </c>
      <c r="C31" s="4">
        <v>3.9</v>
      </c>
      <c r="D31" s="20">
        <v>1.2</v>
      </c>
      <c r="E31" s="4">
        <v>1.4</v>
      </c>
      <c r="F31" s="4">
        <f t="shared" si="34"/>
        <v>1.2999999999999998</v>
      </c>
      <c r="G31" s="4">
        <f t="shared" si="35"/>
        <v>8.6999999999999993</v>
      </c>
      <c r="H31" s="4">
        <f t="shared" si="36"/>
        <v>12.6</v>
      </c>
      <c r="I31" s="4">
        <v>0</v>
      </c>
      <c r="J31" s="4">
        <f t="shared" si="37"/>
        <v>12.6</v>
      </c>
      <c r="K31" s="4">
        <v>4.0999999999999996</v>
      </c>
      <c r="L31" s="4">
        <v>2.2000000000000002</v>
      </c>
      <c r="M31" s="4">
        <v>2.7</v>
      </c>
      <c r="N31" s="4">
        <f t="shared" si="38"/>
        <v>2.4500000000000002</v>
      </c>
      <c r="O31" s="4">
        <f t="shared" si="39"/>
        <v>7.55</v>
      </c>
      <c r="P31" s="4">
        <f t="shared" si="40"/>
        <v>11.649999999999999</v>
      </c>
      <c r="Q31" s="4">
        <v>0</v>
      </c>
      <c r="R31" s="4">
        <f t="shared" si="41"/>
        <v>11.649999999999999</v>
      </c>
      <c r="S31" s="4">
        <v>0</v>
      </c>
      <c r="T31" s="4">
        <v>0</v>
      </c>
      <c r="U31" s="4">
        <v>0</v>
      </c>
      <c r="V31" s="4">
        <f t="shared" si="42"/>
        <v>0</v>
      </c>
      <c r="W31" s="4">
        <f t="shared" si="43"/>
        <v>10</v>
      </c>
      <c r="X31" s="4">
        <f t="shared" si="44"/>
        <v>10</v>
      </c>
      <c r="Y31" s="4">
        <v>0</v>
      </c>
      <c r="Z31" s="4">
        <v>0</v>
      </c>
      <c r="AA31" s="4">
        <v>5.0999999999999996</v>
      </c>
      <c r="AB31" s="4">
        <v>2.2000000000000002</v>
      </c>
      <c r="AC31" s="4">
        <v>1.8</v>
      </c>
      <c r="AD31" s="4">
        <f t="shared" si="45"/>
        <v>2</v>
      </c>
      <c r="AE31" s="4">
        <f t="shared" si="46"/>
        <v>8</v>
      </c>
      <c r="AF31" s="4">
        <f t="shared" si="47"/>
        <v>13.1</v>
      </c>
      <c r="AG31" s="17">
        <v>0</v>
      </c>
      <c r="AH31" s="5">
        <f t="shared" si="50"/>
        <v>13.1</v>
      </c>
      <c r="AI31" s="5">
        <f t="shared" si="48"/>
        <v>37.35</v>
      </c>
    </row>
    <row r="32" spans="1:35" x14ac:dyDescent="0.35">
      <c r="A32" s="1" t="s">
        <v>17</v>
      </c>
      <c r="B32" s="2">
        <v>2008</v>
      </c>
      <c r="C32" s="4">
        <v>0</v>
      </c>
      <c r="D32" s="20">
        <v>0</v>
      </c>
      <c r="E32" s="4">
        <v>0</v>
      </c>
      <c r="F32" s="4">
        <f t="shared" si="34"/>
        <v>0</v>
      </c>
      <c r="G32" s="4">
        <f t="shared" si="35"/>
        <v>10</v>
      </c>
      <c r="H32" s="4">
        <f t="shared" si="36"/>
        <v>10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f t="shared" si="38"/>
        <v>0</v>
      </c>
      <c r="O32" s="4">
        <f t="shared" si="39"/>
        <v>10</v>
      </c>
      <c r="P32" s="4">
        <f t="shared" si="40"/>
        <v>10</v>
      </c>
      <c r="Q32" s="4">
        <v>0</v>
      </c>
      <c r="R32" s="4">
        <v>0</v>
      </c>
      <c r="S32" s="4">
        <v>3.8</v>
      </c>
      <c r="T32" s="4">
        <v>6.8</v>
      </c>
      <c r="U32" s="4">
        <v>6</v>
      </c>
      <c r="V32" s="4">
        <f t="shared" si="42"/>
        <v>6.4</v>
      </c>
      <c r="W32" s="4">
        <f t="shared" si="43"/>
        <v>3.5999999999999996</v>
      </c>
      <c r="X32" s="4">
        <f t="shared" si="44"/>
        <v>7.3999999999999995</v>
      </c>
      <c r="Y32" s="4">
        <v>0</v>
      </c>
      <c r="Z32" s="4">
        <f t="shared" si="49"/>
        <v>7.3999999999999995</v>
      </c>
      <c r="AA32" s="4">
        <v>5.3</v>
      </c>
      <c r="AB32" s="4">
        <v>1.6</v>
      </c>
      <c r="AC32" s="4">
        <v>1.4</v>
      </c>
      <c r="AD32" s="4">
        <f t="shared" si="45"/>
        <v>1.5</v>
      </c>
      <c r="AE32" s="4">
        <f t="shared" si="46"/>
        <v>8.5</v>
      </c>
      <c r="AF32" s="4">
        <f t="shared" si="47"/>
        <v>13.8</v>
      </c>
      <c r="AG32" s="17">
        <v>0</v>
      </c>
      <c r="AH32" s="5">
        <f t="shared" si="50"/>
        <v>13.8</v>
      </c>
      <c r="AI32" s="5">
        <f t="shared" si="48"/>
        <v>21.2</v>
      </c>
    </row>
    <row r="33" spans="1:36" x14ac:dyDescent="0.35">
      <c r="A33" s="1"/>
      <c r="B33" s="2"/>
      <c r="C33" s="2"/>
      <c r="D33" s="2"/>
      <c r="E33" s="2"/>
      <c r="F33" s="2"/>
      <c r="G33" s="2"/>
      <c r="H33" s="2"/>
      <c r="I33" s="2"/>
      <c r="J33" s="5">
        <f>LARGE(J25:J32,1)+LARGE(J25:J32,2)+LARGE(J25:J32,3)+LARGE(J25:J32,4)</f>
        <v>52.099999999999994</v>
      </c>
      <c r="K33" s="8"/>
      <c r="L33" s="2"/>
      <c r="M33" s="2"/>
      <c r="N33" s="2"/>
      <c r="O33" s="2"/>
      <c r="P33" s="2"/>
      <c r="Q33" s="2"/>
      <c r="R33" s="5">
        <f>LARGE(R25:R32,1)+LARGE(R25:R32,2)+LARGE(R25:R32,3)+LARGE(R25:R32,4)</f>
        <v>47.8</v>
      </c>
      <c r="S33" s="2"/>
      <c r="T33" s="2"/>
      <c r="U33" s="2"/>
      <c r="V33" s="2"/>
      <c r="W33" s="2"/>
      <c r="X33" s="2"/>
      <c r="Y33" s="2"/>
      <c r="Z33" s="5">
        <f>LARGE(Z25:Z32,1)+LARGE(Z25:Z32,2)+LARGE(Z25:Z32,3)+LARGE(Z25:Z32,4)</f>
        <v>40.299999999999997</v>
      </c>
      <c r="AA33" s="2"/>
      <c r="AB33" s="2"/>
      <c r="AC33" s="2"/>
      <c r="AD33" s="2"/>
      <c r="AE33" s="2"/>
      <c r="AF33" s="2"/>
      <c r="AG33" s="2"/>
      <c r="AH33" s="5">
        <f>LARGE(AH25:AH32,1)+LARGE(AH25:AH32,2)+LARGE(AH25:AH32,3)+LARGE(AH25:AH32,4)</f>
        <v>54.6</v>
      </c>
      <c r="AI33" s="5">
        <f>SUM(AH33)+J33+R33+Z33</f>
        <v>194.8</v>
      </c>
    </row>
    <row r="34" spans="1:36" x14ac:dyDescent="0.3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6" x14ac:dyDescent="0.35">
      <c r="A35" s="1" t="s">
        <v>182</v>
      </c>
      <c r="B35" s="2"/>
      <c r="C35" s="2"/>
      <c r="D35" s="2"/>
      <c r="E35" s="2"/>
      <c r="F35" s="2"/>
      <c r="G35" s="2"/>
      <c r="H35" s="2"/>
      <c r="I35" s="2"/>
      <c r="J35" s="2" t="s">
        <v>0</v>
      </c>
      <c r="K35" s="2"/>
      <c r="L35" s="2"/>
      <c r="M35" s="2"/>
      <c r="N35" s="2"/>
      <c r="O35" s="2"/>
      <c r="P35" s="2"/>
      <c r="Q35" s="2"/>
      <c r="R35" s="2" t="s">
        <v>1</v>
      </c>
      <c r="S35" s="2"/>
      <c r="T35" s="2"/>
      <c r="U35" s="2"/>
      <c r="V35" s="2"/>
      <c r="W35" s="2"/>
      <c r="X35" s="2"/>
      <c r="Y35" s="2"/>
      <c r="Z35" s="2" t="s">
        <v>2</v>
      </c>
      <c r="AA35" s="2"/>
      <c r="AB35" s="2"/>
      <c r="AC35" s="2"/>
      <c r="AD35" s="2"/>
      <c r="AE35" s="2"/>
      <c r="AF35" s="2"/>
      <c r="AG35" s="2"/>
      <c r="AH35" s="2" t="s">
        <v>3</v>
      </c>
      <c r="AI35" s="2"/>
    </row>
    <row r="36" spans="1:36" x14ac:dyDescent="0.35">
      <c r="A36" s="3" t="s">
        <v>183</v>
      </c>
      <c r="B36" s="2"/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">
        <v>12</v>
      </c>
      <c r="I36" s="2" t="s">
        <v>9</v>
      </c>
      <c r="J36" s="2" t="s">
        <v>10</v>
      </c>
      <c r="K36" s="2" t="s">
        <v>4</v>
      </c>
      <c r="L36" s="2" t="s">
        <v>5</v>
      </c>
      <c r="M36" s="2" t="s">
        <v>6</v>
      </c>
      <c r="N36" s="2" t="s">
        <v>7</v>
      </c>
      <c r="O36" s="2" t="s">
        <v>8</v>
      </c>
      <c r="P36" s="2" t="s">
        <v>12</v>
      </c>
      <c r="Q36" s="2" t="s">
        <v>9</v>
      </c>
      <c r="R36" s="2" t="s">
        <v>10</v>
      </c>
      <c r="S36" s="2" t="s">
        <v>4</v>
      </c>
      <c r="T36" s="2" t="s">
        <v>5</v>
      </c>
      <c r="U36" s="2" t="s">
        <v>6</v>
      </c>
      <c r="V36" s="2" t="s">
        <v>7</v>
      </c>
      <c r="W36" s="2" t="s">
        <v>8</v>
      </c>
      <c r="X36" s="2" t="s">
        <v>12</v>
      </c>
      <c r="Y36" s="2" t="s">
        <v>9</v>
      </c>
      <c r="Z36" s="2" t="s">
        <v>10</v>
      </c>
      <c r="AA36" s="2" t="s">
        <v>4</v>
      </c>
      <c r="AB36" s="2" t="s">
        <v>5</v>
      </c>
      <c r="AC36" s="2" t="s">
        <v>6</v>
      </c>
      <c r="AD36" s="2" t="s">
        <v>7</v>
      </c>
      <c r="AE36" s="2" t="s">
        <v>8</v>
      </c>
      <c r="AF36" s="2" t="s">
        <v>12</v>
      </c>
      <c r="AG36" s="2" t="s">
        <v>9</v>
      </c>
      <c r="AH36" s="2" t="s">
        <v>10</v>
      </c>
      <c r="AI36" s="7" t="s">
        <v>73</v>
      </c>
    </row>
    <row r="37" spans="1:36" x14ac:dyDescent="0.35">
      <c r="A37" s="1" t="s">
        <v>224</v>
      </c>
      <c r="B37" s="2">
        <v>2012</v>
      </c>
      <c r="C37" s="4">
        <v>3.9</v>
      </c>
      <c r="D37" s="20">
        <v>0.8</v>
      </c>
      <c r="E37" s="4">
        <v>0.8</v>
      </c>
      <c r="F37" s="4">
        <f t="shared" ref="F37:F43" si="51">AVERAGE(D37:E37)</f>
        <v>0.8</v>
      </c>
      <c r="G37" s="4">
        <f t="shared" ref="G37:G43" si="52">SUM(10-F37)</f>
        <v>9.1999999999999993</v>
      </c>
      <c r="H37" s="4">
        <f t="shared" ref="H37:H43" si="53">SUM(C37+G37)</f>
        <v>13.1</v>
      </c>
      <c r="I37" s="4">
        <v>0</v>
      </c>
      <c r="J37" s="4">
        <f t="shared" ref="J37:J43" si="54">SUM(H37-I37)</f>
        <v>13.1</v>
      </c>
      <c r="K37" s="4">
        <v>0</v>
      </c>
      <c r="L37" s="4">
        <v>0</v>
      </c>
      <c r="M37" s="4">
        <v>0</v>
      </c>
      <c r="N37" s="4">
        <f t="shared" ref="N37:N43" si="55">AVERAGE(L37:M37)</f>
        <v>0</v>
      </c>
      <c r="O37" s="4">
        <f t="shared" ref="O37:O43" si="56">SUM(10-N37)</f>
        <v>10</v>
      </c>
      <c r="P37" s="4">
        <f t="shared" ref="P37:P43" si="57">SUM(K37+O37)</f>
        <v>10</v>
      </c>
      <c r="Q37" s="4">
        <v>0</v>
      </c>
      <c r="R37" s="4">
        <v>0</v>
      </c>
      <c r="S37" s="4">
        <v>2.8</v>
      </c>
      <c r="T37" s="4">
        <v>2.7</v>
      </c>
      <c r="U37" s="4">
        <v>3.3</v>
      </c>
      <c r="V37" s="4">
        <f t="shared" ref="V37:V43" si="58">AVERAGE(T37:U37)</f>
        <v>3</v>
      </c>
      <c r="W37" s="4">
        <f t="shared" ref="W37:W43" si="59">SUM(10-V37)</f>
        <v>7</v>
      </c>
      <c r="X37" s="4">
        <f t="shared" ref="X37:X43" si="60">SUM(S37+W37)</f>
        <v>9.8000000000000007</v>
      </c>
      <c r="Y37" s="4">
        <v>0</v>
      </c>
      <c r="Z37" s="4">
        <f t="shared" ref="Z37:Z43" si="61">SUM(X37-Y37)</f>
        <v>9.8000000000000007</v>
      </c>
      <c r="AA37" s="4">
        <v>4.0999999999999996</v>
      </c>
      <c r="AB37" s="4">
        <v>2.2000000000000002</v>
      </c>
      <c r="AC37" s="4">
        <v>2.2000000000000002</v>
      </c>
      <c r="AD37" s="4">
        <f t="shared" ref="AD37:AD43" si="62">AVERAGE(AB37:AC37)</f>
        <v>2.2000000000000002</v>
      </c>
      <c r="AE37" s="4">
        <f t="shared" ref="AE37:AE43" si="63">SUM(10-AD37)</f>
        <v>7.8</v>
      </c>
      <c r="AF37" s="4">
        <f t="shared" ref="AF37:AF43" si="64">SUM(AA37+AE37)</f>
        <v>11.899999999999999</v>
      </c>
      <c r="AG37" s="17">
        <v>0</v>
      </c>
      <c r="AH37" s="5">
        <f t="shared" ref="AH37:AH42" si="65">SUM(AF37-AG37)</f>
        <v>11.899999999999999</v>
      </c>
      <c r="AI37" s="5">
        <f t="shared" ref="AI37:AI43" si="66">SUM(J37+R37+Z37+AH37)</f>
        <v>34.799999999999997</v>
      </c>
      <c r="AJ37" t="s">
        <v>121</v>
      </c>
    </row>
    <row r="38" spans="1:36" x14ac:dyDescent="0.35">
      <c r="A38" s="2" t="s">
        <v>120</v>
      </c>
      <c r="B38" s="2">
        <v>2010</v>
      </c>
      <c r="C38" s="4">
        <v>0</v>
      </c>
      <c r="D38" s="20">
        <v>0</v>
      </c>
      <c r="E38" s="4">
        <v>0</v>
      </c>
      <c r="F38" s="4">
        <f t="shared" si="51"/>
        <v>0</v>
      </c>
      <c r="G38" s="4">
        <f t="shared" si="52"/>
        <v>10</v>
      </c>
      <c r="H38" s="4">
        <f t="shared" si="53"/>
        <v>10</v>
      </c>
      <c r="I38" s="4">
        <v>0</v>
      </c>
      <c r="J38" s="4">
        <v>0</v>
      </c>
      <c r="K38" s="4">
        <v>3.1</v>
      </c>
      <c r="L38" s="4">
        <v>5.3</v>
      </c>
      <c r="M38" s="4">
        <v>4.3</v>
      </c>
      <c r="N38" s="4">
        <f t="shared" si="55"/>
        <v>4.8</v>
      </c>
      <c r="O38" s="4">
        <f t="shared" si="56"/>
        <v>5.2</v>
      </c>
      <c r="P38" s="4">
        <f t="shared" si="57"/>
        <v>8.3000000000000007</v>
      </c>
      <c r="Q38" s="4">
        <v>0</v>
      </c>
      <c r="R38" s="4">
        <f t="shared" ref="R38:R43" si="67">SUM(P38-Q38)</f>
        <v>8.3000000000000007</v>
      </c>
      <c r="S38" s="4">
        <v>0</v>
      </c>
      <c r="T38" s="4">
        <v>0</v>
      </c>
      <c r="U38" s="4">
        <v>0</v>
      </c>
      <c r="V38" s="4">
        <f t="shared" si="58"/>
        <v>0</v>
      </c>
      <c r="W38" s="4">
        <f t="shared" si="59"/>
        <v>10</v>
      </c>
      <c r="X38" s="4">
        <f t="shared" si="60"/>
        <v>10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f t="shared" si="62"/>
        <v>0</v>
      </c>
      <c r="AE38" s="4">
        <f t="shared" si="63"/>
        <v>10</v>
      </c>
      <c r="AF38" s="4">
        <f t="shared" si="64"/>
        <v>10</v>
      </c>
      <c r="AG38" s="17">
        <v>0</v>
      </c>
      <c r="AH38" s="5">
        <v>0</v>
      </c>
      <c r="AI38" s="5">
        <f t="shared" si="66"/>
        <v>8.3000000000000007</v>
      </c>
      <c r="AJ38" t="s">
        <v>121</v>
      </c>
    </row>
    <row r="39" spans="1:36" x14ac:dyDescent="0.35">
      <c r="A39" s="1" t="s">
        <v>185</v>
      </c>
      <c r="B39" s="2">
        <v>2011</v>
      </c>
      <c r="C39" s="4">
        <v>0</v>
      </c>
      <c r="D39" s="20">
        <v>0</v>
      </c>
      <c r="E39" s="4">
        <v>0</v>
      </c>
      <c r="F39" s="4">
        <f t="shared" si="51"/>
        <v>0</v>
      </c>
      <c r="G39" s="4">
        <f t="shared" si="52"/>
        <v>10</v>
      </c>
      <c r="H39" s="4">
        <f t="shared" si="53"/>
        <v>10</v>
      </c>
      <c r="I39" s="4">
        <v>0</v>
      </c>
      <c r="J39" s="4">
        <v>0</v>
      </c>
      <c r="K39" s="4">
        <v>3.2</v>
      </c>
      <c r="L39" s="4">
        <v>3</v>
      </c>
      <c r="M39" s="4">
        <v>2.7</v>
      </c>
      <c r="N39" s="4">
        <f t="shared" si="55"/>
        <v>2.85</v>
      </c>
      <c r="O39" s="4">
        <f t="shared" si="56"/>
        <v>7.15</v>
      </c>
      <c r="P39" s="4">
        <f t="shared" si="57"/>
        <v>10.350000000000001</v>
      </c>
      <c r="Q39" s="4">
        <v>0</v>
      </c>
      <c r="R39" s="4">
        <f t="shared" si="67"/>
        <v>10.350000000000001</v>
      </c>
      <c r="S39" s="4">
        <v>3.2</v>
      </c>
      <c r="T39" s="4">
        <v>4</v>
      </c>
      <c r="U39" s="4">
        <v>4.5999999999999996</v>
      </c>
      <c r="V39" s="4">
        <f t="shared" si="58"/>
        <v>4.3</v>
      </c>
      <c r="W39" s="4">
        <f t="shared" si="59"/>
        <v>5.7</v>
      </c>
      <c r="X39" s="4">
        <f t="shared" si="60"/>
        <v>8.9</v>
      </c>
      <c r="Y39" s="4">
        <v>0</v>
      </c>
      <c r="Z39" s="4">
        <f t="shared" si="61"/>
        <v>8.9</v>
      </c>
      <c r="AA39" s="4">
        <v>4.9000000000000004</v>
      </c>
      <c r="AB39" s="4">
        <v>2.2000000000000002</v>
      </c>
      <c r="AC39" s="4">
        <v>2</v>
      </c>
      <c r="AD39" s="4">
        <f t="shared" si="62"/>
        <v>2.1</v>
      </c>
      <c r="AE39" s="4">
        <f t="shared" si="63"/>
        <v>7.9</v>
      </c>
      <c r="AF39" s="4">
        <f t="shared" si="64"/>
        <v>12.8</v>
      </c>
      <c r="AG39" s="17">
        <v>0</v>
      </c>
      <c r="AH39" s="5">
        <f t="shared" si="65"/>
        <v>12.8</v>
      </c>
      <c r="AI39" s="5">
        <f t="shared" si="66"/>
        <v>32.049999999999997</v>
      </c>
    </row>
    <row r="40" spans="1:36" x14ac:dyDescent="0.35">
      <c r="A40" s="2" t="s">
        <v>87</v>
      </c>
      <c r="B40" s="2">
        <v>2013</v>
      </c>
      <c r="C40" s="4">
        <v>3.9</v>
      </c>
      <c r="D40" s="20">
        <v>1.1000000000000001</v>
      </c>
      <c r="E40" s="4">
        <v>1.3</v>
      </c>
      <c r="F40" s="4">
        <f t="shared" si="51"/>
        <v>1.2000000000000002</v>
      </c>
      <c r="G40" s="4">
        <f t="shared" si="52"/>
        <v>8.8000000000000007</v>
      </c>
      <c r="H40" s="4">
        <f t="shared" si="53"/>
        <v>12.700000000000001</v>
      </c>
      <c r="I40" s="4">
        <v>0</v>
      </c>
      <c r="J40" s="4">
        <f t="shared" si="54"/>
        <v>12.700000000000001</v>
      </c>
      <c r="K40" s="4">
        <v>3.2</v>
      </c>
      <c r="L40" s="4">
        <v>2</v>
      </c>
      <c r="M40" s="4">
        <v>2.2999999999999998</v>
      </c>
      <c r="N40" s="4">
        <f t="shared" si="55"/>
        <v>2.15</v>
      </c>
      <c r="O40" s="4">
        <f t="shared" si="56"/>
        <v>7.85</v>
      </c>
      <c r="P40" s="4">
        <f t="shared" si="57"/>
        <v>11.05</v>
      </c>
      <c r="Q40" s="4">
        <v>0</v>
      </c>
      <c r="R40" s="4">
        <f t="shared" si="67"/>
        <v>11.05</v>
      </c>
      <c r="S40" s="4">
        <v>0</v>
      </c>
      <c r="T40" s="4">
        <v>0</v>
      </c>
      <c r="U40" s="4">
        <v>0</v>
      </c>
      <c r="V40" s="4">
        <f t="shared" si="58"/>
        <v>0</v>
      </c>
      <c r="W40" s="4">
        <f t="shared" si="59"/>
        <v>10</v>
      </c>
      <c r="X40" s="4">
        <f t="shared" si="60"/>
        <v>10</v>
      </c>
      <c r="Y40" s="4">
        <v>0</v>
      </c>
      <c r="Z40" s="4">
        <v>0</v>
      </c>
      <c r="AA40" s="4">
        <v>5.3</v>
      </c>
      <c r="AB40" s="4">
        <v>2.8</v>
      </c>
      <c r="AC40" s="4">
        <v>2.4</v>
      </c>
      <c r="AD40" s="4">
        <f t="shared" si="62"/>
        <v>2.5999999999999996</v>
      </c>
      <c r="AE40" s="4">
        <f t="shared" si="63"/>
        <v>7.4</v>
      </c>
      <c r="AF40" s="4">
        <f t="shared" si="64"/>
        <v>12.7</v>
      </c>
      <c r="AG40" s="17">
        <v>0</v>
      </c>
      <c r="AH40" s="5">
        <f t="shared" si="65"/>
        <v>12.7</v>
      </c>
      <c r="AI40" s="5">
        <f t="shared" si="66"/>
        <v>36.450000000000003</v>
      </c>
    </row>
    <row r="41" spans="1:36" x14ac:dyDescent="0.35">
      <c r="A41" s="1" t="s">
        <v>186</v>
      </c>
      <c r="B41" s="2">
        <v>2007</v>
      </c>
      <c r="C41" s="4">
        <v>3.9</v>
      </c>
      <c r="D41" s="20">
        <v>1</v>
      </c>
      <c r="E41" s="4">
        <v>1.2</v>
      </c>
      <c r="F41" s="4">
        <f t="shared" si="51"/>
        <v>1.1000000000000001</v>
      </c>
      <c r="G41" s="4">
        <f t="shared" si="52"/>
        <v>8.9</v>
      </c>
      <c r="H41" s="4">
        <f t="shared" si="53"/>
        <v>12.8</v>
      </c>
      <c r="I41" s="4">
        <v>0</v>
      </c>
      <c r="J41" s="4">
        <f t="shared" si="54"/>
        <v>12.8</v>
      </c>
      <c r="K41" s="4">
        <v>0</v>
      </c>
      <c r="L41" s="4">
        <v>0</v>
      </c>
      <c r="M41" s="4">
        <v>0</v>
      </c>
      <c r="N41" s="4">
        <f t="shared" si="55"/>
        <v>0</v>
      </c>
      <c r="O41" s="4">
        <f t="shared" si="56"/>
        <v>10</v>
      </c>
      <c r="P41" s="4">
        <f t="shared" si="57"/>
        <v>10</v>
      </c>
      <c r="Q41" s="4">
        <v>0</v>
      </c>
      <c r="R41" s="4">
        <v>0</v>
      </c>
      <c r="S41" s="4">
        <v>4</v>
      </c>
      <c r="T41" s="4">
        <v>4.3</v>
      </c>
      <c r="U41" s="4">
        <v>4.3</v>
      </c>
      <c r="V41" s="4">
        <f t="shared" si="58"/>
        <v>4.3</v>
      </c>
      <c r="W41" s="4">
        <f t="shared" si="59"/>
        <v>5.7</v>
      </c>
      <c r="X41" s="4">
        <f t="shared" si="60"/>
        <v>9.6999999999999993</v>
      </c>
      <c r="Y41" s="4">
        <v>0</v>
      </c>
      <c r="Z41" s="4">
        <f t="shared" si="61"/>
        <v>9.6999999999999993</v>
      </c>
      <c r="AA41" s="4">
        <v>4.9000000000000004</v>
      </c>
      <c r="AB41" s="4">
        <v>1.8</v>
      </c>
      <c r="AC41" s="4">
        <v>2.1</v>
      </c>
      <c r="AD41" s="4">
        <f t="shared" si="62"/>
        <v>1.9500000000000002</v>
      </c>
      <c r="AE41" s="4">
        <f t="shared" si="63"/>
        <v>8.0500000000000007</v>
      </c>
      <c r="AF41" s="4">
        <f t="shared" si="64"/>
        <v>12.950000000000001</v>
      </c>
      <c r="AG41" s="17">
        <v>0</v>
      </c>
      <c r="AH41" s="5">
        <f t="shared" si="65"/>
        <v>12.950000000000001</v>
      </c>
      <c r="AI41" s="5">
        <f t="shared" si="66"/>
        <v>35.450000000000003</v>
      </c>
    </row>
    <row r="42" spans="1:36" x14ac:dyDescent="0.35">
      <c r="A42" s="1" t="s">
        <v>187</v>
      </c>
      <c r="B42" s="2">
        <v>2010</v>
      </c>
      <c r="C42" s="4">
        <v>3.9</v>
      </c>
      <c r="D42" s="20">
        <v>0.9</v>
      </c>
      <c r="E42" s="4">
        <v>1.1000000000000001</v>
      </c>
      <c r="F42" s="4">
        <f t="shared" si="51"/>
        <v>1</v>
      </c>
      <c r="G42" s="4">
        <f t="shared" si="52"/>
        <v>9</v>
      </c>
      <c r="H42" s="4">
        <f t="shared" si="53"/>
        <v>12.9</v>
      </c>
      <c r="I42" s="4">
        <v>0</v>
      </c>
      <c r="J42" s="4">
        <f t="shared" si="54"/>
        <v>12.9</v>
      </c>
      <c r="K42" s="4">
        <v>3.3</v>
      </c>
      <c r="L42" s="4">
        <v>2.8</v>
      </c>
      <c r="M42" s="4">
        <v>2.2999999999999998</v>
      </c>
      <c r="N42" s="4">
        <f t="shared" si="55"/>
        <v>2.5499999999999998</v>
      </c>
      <c r="O42" s="4">
        <f t="shared" si="56"/>
        <v>7.45</v>
      </c>
      <c r="P42" s="4">
        <f t="shared" si="57"/>
        <v>10.75</v>
      </c>
      <c r="Q42" s="4">
        <v>0</v>
      </c>
      <c r="R42" s="4">
        <f t="shared" si="67"/>
        <v>10.75</v>
      </c>
      <c r="S42" s="4">
        <v>4.5999999999999996</v>
      </c>
      <c r="T42" s="4">
        <v>7.2</v>
      </c>
      <c r="U42" s="4">
        <v>6.6</v>
      </c>
      <c r="V42" s="4">
        <f t="shared" si="58"/>
        <v>6.9</v>
      </c>
      <c r="W42" s="4">
        <f t="shared" si="59"/>
        <v>3.0999999999999996</v>
      </c>
      <c r="X42" s="4">
        <f t="shared" si="60"/>
        <v>7.6999999999999993</v>
      </c>
      <c r="Y42" s="4">
        <v>0</v>
      </c>
      <c r="Z42" s="4">
        <f t="shared" si="61"/>
        <v>7.6999999999999993</v>
      </c>
      <c r="AA42" s="4">
        <v>5.5</v>
      </c>
      <c r="AB42" s="4">
        <v>2.7</v>
      </c>
      <c r="AC42" s="4">
        <v>2.5</v>
      </c>
      <c r="AD42" s="4">
        <f t="shared" si="62"/>
        <v>2.6</v>
      </c>
      <c r="AE42" s="4">
        <f t="shared" si="63"/>
        <v>7.4</v>
      </c>
      <c r="AF42" s="4">
        <f t="shared" si="64"/>
        <v>12.9</v>
      </c>
      <c r="AG42" s="17">
        <v>0</v>
      </c>
      <c r="AH42" s="5">
        <f t="shared" si="65"/>
        <v>12.9</v>
      </c>
      <c r="AI42" s="5">
        <f t="shared" si="66"/>
        <v>44.25</v>
      </c>
    </row>
    <row r="43" spans="1:36" x14ac:dyDescent="0.35">
      <c r="A43" s="1" t="s">
        <v>126</v>
      </c>
      <c r="B43" s="2">
        <v>2007</v>
      </c>
      <c r="C43" s="4">
        <v>3.9</v>
      </c>
      <c r="D43" s="20">
        <v>1</v>
      </c>
      <c r="E43" s="4">
        <v>0.8</v>
      </c>
      <c r="F43" s="4">
        <f t="shared" si="51"/>
        <v>0.9</v>
      </c>
      <c r="G43" s="4">
        <f t="shared" si="52"/>
        <v>9.1</v>
      </c>
      <c r="H43" s="4">
        <f t="shared" si="53"/>
        <v>13</v>
      </c>
      <c r="I43" s="4">
        <v>0</v>
      </c>
      <c r="J43" s="4">
        <f t="shared" si="54"/>
        <v>13</v>
      </c>
      <c r="K43" s="4">
        <v>3.2</v>
      </c>
      <c r="L43" s="4">
        <v>1.1000000000000001</v>
      </c>
      <c r="M43" s="4">
        <v>1.4</v>
      </c>
      <c r="N43" s="4">
        <f t="shared" si="55"/>
        <v>1.25</v>
      </c>
      <c r="O43" s="4">
        <f t="shared" si="56"/>
        <v>8.75</v>
      </c>
      <c r="P43" s="4">
        <f t="shared" si="57"/>
        <v>11.95</v>
      </c>
      <c r="Q43" s="4">
        <v>0</v>
      </c>
      <c r="R43" s="4">
        <f t="shared" si="67"/>
        <v>11.95</v>
      </c>
      <c r="S43" s="4">
        <v>4</v>
      </c>
      <c r="T43" s="4">
        <v>4</v>
      </c>
      <c r="U43" s="4">
        <v>4.2</v>
      </c>
      <c r="V43" s="4">
        <f t="shared" si="58"/>
        <v>4.0999999999999996</v>
      </c>
      <c r="W43" s="4">
        <f t="shared" si="59"/>
        <v>5.9</v>
      </c>
      <c r="X43" s="4">
        <f t="shared" si="60"/>
        <v>9.9</v>
      </c>
      <c r="Y43" s="4">
        <v>0</v>
      </c>
      <c r="Z43" s="4">
        <f t="shared" si="61"/>
        <v>9.9</v>
      </c>
      <c r="AA43" s="4">
        <v>0</v>
      </c>
      <c r="AB43" s="4">
        <v>0</v>
      </c>
      <c r="AC43" s="4">
        <v>0</v>
      </c>
      <c r="AD43" s="4">
        <f t="shared" si="62"/>
        <v>0</v>
      </c>
      <c r="AE43" s="4">
        <f t="shared" si="63"/>
        <v>10</v>
      </c>
      <c r="AF43" s="4">
        <f t="shared" si="64"/>
        <v>10</v>
      </c>
      <c r="AG43" s="17">
        <v>0</v>
      </c>
      <c r="AH43" s="5">
        <v>0</v>
      </c>
      <c r="AI43" s="5">
        <f t="shared" si="66"/>
        <v>34.85</v>
      </c>
    </row>
    <row r="44" spans="1:36" x14ac:dyDescent="0.35">
      <c r="A44" s="2"/>
      <c r="B44" s="2"/>
      <c r="C44" s="2"/>
      <c r="D44" s="2"/>
      <c r="E44" s="2"/>
      <c r="F44" s="2"/>
      <c r="G44" s="2"/>
      <c r="H44" s="2"/>
      <c r="I44" s="2"/>
      <c r="J44" s="5">
        <f>LARGE(J39:J43,1)+LARGE(J39:J43,2)+LARGE(J39:J43,3)+LARGE(J39:J43,4)</f>
        <v>51.400000000000006</v>
      </c>
      <c r="K44" s="2"/>
      <c r="L44" s="2"/>
      <c r="M44" s="2"/>
      <c r="N44" s="2"/>
      <c r="O44" s="2"/>
      <c r="P44" s="2"/>
      <c r="Q44" s="2"/>
      <c r="R44" s="5">
        <f>LARGE(R39:R43,1)+LARGE(R39:R43,2)+LARGE(R39:R43,3)+LARGE(R39:R43,4)</f>
        <v>44.1</v>
      </c>
      <c r="S44" s="2"/>
      <c r="T44" s="2"/>
      <c r="U44" s="2"/>
      <c r="V44" s="2"/>
      <c r="W44" s="2"/>
      <c r="X44" s="2"/>
      <c r="Y44" s="2"/>
      <c r="Z44" s="5">
        <f>LARGE(Z39:Z43,1)+LARGE(Z39:Z43,2)+LARGE(Z39:Z43,3)+LARGE(Z39:Z43,4)</f>
        <v>36.200000000000003</v>
      </c>
      <c r="AA44" s="2"/>
      <c r="AB44" s="2"/>
      <c r="AC44" s="2"/>
      <c r="AD44" s="2"/>
      <c r="AE44" s="2"/>
      <c r="AF44" s="2"/>
      <c r="AG44" s="2"/>
      <c r="AH44" s="5">
        <f>LARGE(AH39:AH43,1)+LARGE(AH39:AH43,2)+LARGE(AH39:AH43,3)+LARGE(AH39:AH43,4)</f>
        <v>51.350000000000009</v>
      </c>
      <c r="AI44" s="5">
        <f>SUM(AH44)+J44+R44+Z44</f>
        <v>183.05</v>
      </c>
    </row>
    <row r="45" spans="1:36" x14ac:dyDescent="0.3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6" x14ac:dyDescent="0.35">
      <c r="A46" s="1" t="s">
        <v>191</v>
      </c>
      <c r="B46" s="2"/>
      <c r="C46" s="2"/>
      <c r="D46" s="2"/>
      <c r="E46" s="2"/>
      <c r="F46" s="2"/>
      <c r="G46" s="2"/>
      <c r="H46" s="2"/>
      <c r="I46" s="2"/>
      <c r="J46" s="2" t="s">
        <v>0</v>
      </c>
      <c r="K46" s="2"/>
      <c r="L46" s="2"/>
      <c r="M46" s="2"/>
      <c r="N46" s="2"/>
      <c r="O46" s="2"/>
      <c r="P46" s="2"/>
      <c r="Q46" s="2"/>
      <c r="R46" s="2" t="s">
        <v>1</v>
      </c>
      <c r="S46" s="2"/>
      <c r="T46" s="2"/>
      <c r="U46" s="2"/>
      <c r="V46" s="2"/>
      <c r="W46" s="2"/>
      <c r="X46" s="2"/>
      <c r="Y46" s="2"/>
      <c r="Z46" s="2" t="s">
        <v>2</v>
      </c>
      <c r="AA46" s="2"/>
      <c r="AB46" s="2"/>
      <c r="AC46" s="2"/>
      <c r="AD46" s="2"/>
      <c r="AE46" s="2"/>
      <c r="AF46" s="2"/>
      <c r="AG46" s="2"/>
      <c r="AH46" s="2" t="s">
        <v>3</v>
      </c>
      <c r="AI46" s="2"/>
    </row>
    <row r="47" spans="1:36" x14ac:dyDescent="0.35">
      <c r="A47" s="3" t="s">
        <v>18</v>
      </c>
      <c r="B47" s="2"/>
      <c r="C47" s="2" t="s">
        <v>4</v>
      </c>
      <c r="D47" s="2" t="s">
        <v>5</v>
      </c>
      <c r="E47" s="2" t="s">
        <v>6</v>
      </c>
      <c r="F47" s="2" t="s">
        <v>7</v>
      </c>
      <c r="G47" s="2" t="s">
        <v>8</v>
      </c>
      <c r="H47" s="2"/>
      <c r="I47" s="2" t="s">
        <v>9</v>
      </c>
      <c r="J47" s="2" t="s">
        <v>10</v>
      </c>
      <c r="K47" s="2" t="s">
        <v>4</v>
      </c>
      <c r="L47" s="2" t="s">
        <v>5</v>
      </c>
      <c r="M47" s="2" t="s">
        <v>6</v>
      </c>
      <c r="N47" s="2" t="s">
        <v>7</v>
      </c>
      <c r="O47" s="2" t="s">
        <v>8</v>
      </c>
      <c r="P47" s="2"/>
      <c r="Q47" s="2" t="s">
        <v>9</v>
      </c>
      <c r="R47" s="2" t="s">
        <v>10</v>
      </c>
      <c r="S47" s="2" t="s">
        <v>4</v>
      </c>
      <c r="T47" s="2" t="s">
        <v>5</v>
      </c>
      <c r="U47" s="2" t="s">
        <v>6</v>
      </c>
      <c r="V47" s="2" t="s">
        <v>7</v>
      </c>
      <c r="W47" s="2" t="s">
        <v>8</v>
      </c>
      <c r="X47" s="2"/>
      <c r="Y47" s="2" t="s">
        <v>9</v>
      </c>
      <c r="Z47" s="2" t="s">
        <v>10</v>
      </c>
      <c r="AA47" s="2" t="s">
        <v>4</v>
      </c>
      <c r="AB47" s="2" t="s">
        <v>5</v>
      </c>
      <c r="AC47" s="2" t="s">
        <v>6</v>
      </c>
      <c r="AD47" s="2" t="s">
        <v>7</v>
      </c>
      <c r="AE47" s="2" t="s">
        <v>8</v>
      </c>
      <c r="AF47" s="2"/>
      <c r="AG47" s="2" t="s">
        <v>9</v>
      </c>
      <c r="AH47" s="2" t="s">
        <v>10</v>
      </c>
      <c r="AI47" s="7" t="s">
        <v>73</v>
      </c>
    </row>
    <row r="48" spans="1:36" x14ac:dyDescent="0.35">
      <c r="A48" s="1" t="s">
        <v>192</v>
      </c>
      <c r="B48" s="2">
        <v>2014</v>
      </c>
      <c r="C48" s="4">
        <v>3.1</v>
      </c>
      <c r="D48" s="20">
        <v>1.1000000000000001</v>
      </c>
      <c r="E48" s="4">
        <v>0.9</v>
      </c>
      <c r="F48" s="4">
        <f t="shared" ref="F48:F52" si="68">AVERAGE(D48:E48)</f>
        <v>1</v>
      </c>
      <c r="G48" s="4">
        <f t="shared" ref="G48:G52" si="69">SUM(10-F48)</f>
        <v>9</v>
      </c>
      <c r="H48" s="4">
        <f t="shared" ref="H48:H52" si="70">SUM(C48+G48)</f>
        <v>12.1</v>
      </c>
      <c r="I48" s="4">
        <v>0</v>
      </c>
      <c r="J48" s="4">
        <f t="shared" ref="J48:J52" si="71">SUM(H48-I48)</f>
        <v>12.1</v>
      </c>
      <c r="K48" s="4">
        <v>3.7</v>
      </c>
      <c r="L48" s="4">
        <v>1</v>
      </c>
      <c r="M48" s="4">
        <v>0.9</v>
      </c>
      <c r="N48" s="4">
        <f t="shared" ref="N48:N52" si="72">AVERAGE(L48:M48)</f>
        <v>0.95</v>
      </c>
      <c r="O48" s="4">
        <f t="shared" ref="O48:O52" si="73">SUM(10-N48)</f>
        <v>9.0500000000000007</v>
      </c>
      <c r="P48" s="4">
        <f t="shared" ref="P48:P52" si="74">SUM(K48+O48)</f>
        <v>12.75</v>
      </c>
      <c r="Q48" s="4">
        <v>0</v>
      </c>
      <c r="R48" s="4">
        <f t="shared" ref="R48:R52" si="75">SUM(P48-Q48)</f>
        <v>12.75</v>
      </c>
      <c r="S48" s="4">
        <v>4.5</v>
      </c>
      <c r="T48" s="4">
        <v>4.5999999999999996</v>
      </c>
      <c r="U48" s="4">
        <v>4.5999999999999996</v>
      </c>
      <c r="V48" s="4">
        <f t="shared" ref="V48:V52" si="76">AVERAGE(T48:U48)</f>
        <v>4.5999999999999996</v>
      </c>
      <c r="W48" s="4">
        <f t="shared" ref="W48:W52" si="77">SUM(10-V48)</f>
        <v>5.4</v>
      </c>
      <c r="X48" s="4">
        <f t="shared" ref="X48:X52" si="78">SUM(S48+W48)</f>
        <v>9.9</v>
      </c>
      <c r="Y48" s="4">
        <v>0</v>
      </c>
      <c r="Z48" s="4">
        <f t="shared" ref="Z48:Z52" si="79">SUM(X48-Y48)</f>
        <v>9.9</v>
      </c>
      <c r="AA48" s="4">
        <v>4.9000000000000004</v>
      </c>
      <c r="AB48" s="4">
        <v>1</v>
      </c>
      <c r="AC48" s="4">
        <v>1.1000000000000001</v>
      </c>
      <c r="AD48" s="4">
        <f t="shared" ref="AD48:AD52" si="80">AVERAGE(AB48:AC48)</f>
        <v>1.05</v>
      </c>
      <c r="AE48" s="4">
        <f t="shared" ref="AE48:AE52" si="81">SUM(10-AD48)</f>
        <v>8.9499999999999993</v>
      </c>
      <c r="AF48" s="4">
        <f t="shared" ref="AF48:AF52" si="82">SUM(AA48+AE48)</f>
        <v>13.85</v>
      </c>
      <c r="AG48" s="17">
        <v>0</v>
      </c>
      <c r="AH48" s="5">
        <f t="shared" ref="AH48:AH52" si="83">SUM(AF48-AG48)</f>
        <v>13.85</v>
      </c>
      <c r="AI48" s="5">
        <f t="shared" ref="AI48:AI52" si="84">SUM(J48+R48+Z48+AH48)</f>
        <v>48.6</v>
      </c>
    </row>
    <row r="49" spans="1:35" x14ac:dyDescent="0.35">
      <c r="A49" s="1" t="s">
        <v>37</v>
      </c>
      <c r="B49" s="2">
        <v>2015</v>
      </c>
      <c r="C49" s="4">
        <v>3.1</v>
      </c>
      <c r="D49" s="20">
        <v>1</v>
      </c>
      <c r="E49" s="4">
        <v>0.8</v>
      </c>
      <c r="F49" s="4">
        <f t="shared" si="68"/>
        <v>0.9</v>
      </c>
      <c r="G49" s="4">
        <f t="shared" si="69"/>
        <v>9.1</v>
      </c>
      <c r="H49" s="4">
        <f t="shared" si="70"/>
        <v>12.2</v>
      </c>
      <c r="I49" s="4">
        <v>0</v>
      </c>
      <c r="J49" s="4">
        <f t="shared" si="71"/>
        <v>12.2</v>
      </c>
      <c r="K49" s="4">
        <v>2.6</v>
      </c>
      <c r="L49" s="4">
        <v>3.8</v>
      </c>
      <c r="M49" s="4">
        <v>3.8</v>
      </c>
      <c r="N49" s="4">
        <f t="shared" si="72"/>
        <v>3.8</v>
      </c>
      <c r="O49" s="4">
        <f t="shared" si="73"/>
        <v>6.2</v>
      </c>
      <c r="P49" s="4">
        <f t="shared" si="74"/>
        <v>8.8000000000000007</v>
      </c>
      <c r="Q49" s="4">
        <v>0</v>
      </c>
      <c r="R49" s="4">
        <f t="shared" si="75"/>
        <v>8.8000000000000007</v>
      </c>
      <c r="S49" s="4">
        <v>3.5</v>
      </c>
      <c r="T49" s="4">
        <v>4.4000000000000004</v>
      </c>
      <c r="U49" s="4">
        <v>4.2</v>
      </c>
      <c r="V49" s="4">
        <f t="shared" si="76"/>
        <v>4.3000000000000007</v>
      </c>
      <c r="W49" s="4">
        <f t="shared" si="77"/>
        <v>5.6999999999999993</v>
      </c>
      <c r="X49" s="4">
        <f t="shared" si="78"/>
        <v>9.1999999999999993</v>
      </c>
      <c r="Y49" s="4">
        <v>0</v>
      </c>
      <c r="Z49" s="4">
        <f t="shared" si="79"/>
        <v>9.1999999999999993</v>
      </c>
      <c r="AA49" s="4">
        <v>4.5</v>
      </c>
      <c r="AB49" s="4">
        <v>1.1000000000000001</v>
      </c>
      <c r="AC49" s="4">
        <v>1</v>
      </c>
      <c r="AD49" s="4">
        <f t="shared" si="80"/>
        <v>1.05</v>
      </c>
      <c r="AE49" s="4">
        <f t="shared" si="81"/>
        <v>8.9499999999999993</v>
      </c>
      <c r="AF49" s="4">
        <f t="shared" si="82"/>
        <v>13.45</v>
      </c>
      <c r="AG49" s="17">
        <v>0</v>
      </c>
      <c r="AH49" s="5">
        <f t="shared" si="83"/>
        <v>13.45</v>
      </c>
      <c r="AI49" s="5">
        <f t="shared" si="84"/>
        <v>43.65</v>
      </c>
    </row>
    <row r="50" spans="1:35" x14ac:dyDescent="0.35">
      <c r="A50" s="2" t="s">
        <v>193</v>
      </c>
      <c r="B50" s="2">
        <v>2014</v>
      </c>
      <c r="C50" s="4">
        <v>3.1</v>
      </c>
      <c r="D50" s="20">
        <v>1.2</v>
      </c>
      <c r="E50" s="4">
        <v>1.4</v>
      </c>
      <c r="F50" s="4">
        <f t="shared" si="68"/>
        <v>1.2999999999999998</v>
      </c>
      <c r="G50" s="4">
        <f t="shared" si="69"/>
        <v>8.6999999999999993</v>
      </c>
      <c r="H50" s="4">
        <f t="shared" si="70"/>
        <v>11.799999999999999</v>
      </c>
      <c r="I50" s="4">
        <v>0</v>
      </c>
      <c r="J50" s="4">
        <f t="shared" si="71"/>
        <v>11.799999999999999</v>
      </c>
      <c r="K50" s="4">
        <v>3.7</v>
      </c>
      <c r="L50" s="4">
        <v>3.5</v>
      </c>
      <c r="M50" s="4">
        <v>3.8</v>
      </c>
      <c r="N50" s="4">
        <f t="shared" si="72"/>
        <v>3.65</v>
      </c>
      <c r="O50" s="4">
        <f t="shared" si="73"/>
        <v>6.35</v>
      </c>
      <c r="P50" s="4">
        <f t="shared" si="74"/>
        <v>10.050000000000001</v>
      </c>
      <c r="Q50" s="4">
        <v>0</v>
      </c>
      <c r="R50" s="4">
        <f t="shared" si="75"/>
        <v>10.050000000000001</v>
      </c>
      <c r="S50" s="4">
        <v>3.5</v>
      </c>
      <c r="T50" s="4">
        <v>5.6</v>
      </c>
      <c r="U50" s="4">
        <v>4.5999999999999996</v>
      </c>
      <c r="V50" s="4">
        <f t="shared" si="76"/>
        <v>5.0999999999999996</v>
      </c>
      <c r="W50" s="4">
        <f t="shared" si="77"/>
        <v>4.9000000000000004</v>
      </c>
      <c r="X50" s="4">
        <f t="shared" si="78"/>
        <v>8.4</v>
      </c>
      <c r="Y50" s="4">
        <v>0</v>
      </c>
      <c r="Z50" s="4">
        <f t="shared" si="79"/>
        <v>8.4</v>
      </c>
      <c r="AA50" s="4">
        <v>4.7</v>
      </c>
      <c r="AB50" s="4">
        <v>1.9</v>
      </c>
      <c r="AC50" s="4">
        <v>1.6</v>
      </c>
      <c r="AD50" s="4">
        <f t="shared" si="80"/>
        <v>1.75</v>
      </c>
      <c r="AE50" s="4">
        <f t="shared" si="81"/>
        <v>8.25</v>
      </c>
      <c r="AF50" s="4">
        <f t="shared" si="82"/>
        <v>12.95</v>
      </c>
      <c r="AG50" s="17">
        <v>0</v>
      </c>
      <c r="AH50" s="5">
        <f t="shared" si="83"/>
        <v>12.95</v>
      </c>
      <c r="AI50" s="5">
        <f t="shared" si="84"/>
        <v>43.2</v>
      </c>
    </row>
    <row r="51" spans="1:35" x14ac:dyDescent="0.35">
      <c r="A51" s="1" t="s">
        <v>194</v>
      </c>
      <c r="B51" s="2">
        <v>2014</v>
      </c>
      <c r="C51" s="4">
        <v>0</v>
      </c>
      <c r="D51" s="20">
        <v>0</v>
      </c>
      <c r="E51" s="4">
        <v>0</v>
      </c>
      <c r="F51" s="4">
        <f t="shared" si="68"/>
        <v>0</v>
      </c>
      <c r="G51" s="4">
        <f t="shared" si="69"/>
        <v>10</v>
      </c>
      <c r="H51" s="4">
        <f t="shared" si="70"/>
        <v>10</v>
      </c>
      <c r="I51" s="4">
        <v>0</v>
      </c>
      <c r="J51" s="4">
        <v>0</v>
      </c>
      <c r="K51" s="4">
        <v>3.7</v>
      </c>
      <c r="L51" s="4">
        <v>4</v>
      </c>
      <c r="M51" s="4">
        <v>3.5</v>
      </c>
      <c r="N51" s="4">
        <f t="shared" si="72"/>
        <v>3.75</v>
      </c>
      <c r="O51" s="4">
        <f t="shared" si="73"/>
        <v>6.25</v>
      </c>
      <c r="P51" s="4">
        <f t="shared" si="74"/>
        <v>9.9499999999999993</v>
      </c>
      <c r="Q51" s="4">
        <v>0</v>
      </c>
      <c r="R51" s="4">
        <f t="shared" si="75"/>
        <v>9.9499999999999993</v>
      </c>
      <c r="S51" s="4">
        <v>3</v>
      </c>
      <c r="T51" s="4">
        <v>5.5</v>
      </c>
      <c r="U51" s="4">
        <v>6.5</v>
      </c>
      <c r="V51" s="4">
        <f t="shared" si="76"/>
        <v>6</v>
      </c>
      <c r="W51" s="4">
        <f t="shared" si="77"/>
        <v>4</v>
      </c>
      <c r="X51" s="4">
        <f t="shared" si="78"/>
        <v>7</v>
      </c>
      <c r="Y51" s="4">
        <v>0</v>
      </c>
      <c r="Z51" s="4">
        <f t="shared" si="79"/>
        <v>7</v>
      </c>
      <c r="AA51" s="4">
        <v>4.7</v>
      </c>
      <c r="AB51" s="4">
        <v>2.7</v>
      </c>
      <c r="AC51" s="4">
        <v>2.4</v>
      </c>
      <c r="AD51" s="4">
        <f t="shared" si="80"/>
        <v>2.5499999999999998</v>
      </c>
      <c r="AE51" s="4">
        <f t="shared" si="81"/>
        <v>7.45</v>
      </c>
      <c r="AF51" s="4">
        <f t="shared" si="82"/>
        <v>12.15</v>
      </c>
      <c r="AG51" s="17">
        <v>0</v>
      </c>
      <c r="AH51" s="5">
        <f t="shared" si="83"/>
        <v>12.15</v>
      </c>
      <c r="AI51" s="5">
        <f t="shared" si="84"/>
        <v>29.1</v>
      </c>
    </row>
    <row r="52" spans="1:35" x14ac:dyDescent="0.35">
      <c r="A52" s="2" t="s">
        <v>38</v>
      </c>
      <c r="B52" s="2">
        <v>2014</v>
      </c>
      <c r="C52" s="4">
        <v>3.1</v>
      </c>
      <c r="D52" s="20">
        <v>0.7</v>
      </c>
      <c r="E52" s="4">
        <v>0.9</v>
      </c>
      <c r="F52" s="4">
        <f t="shared" si="68"/>
        <v>0.8</v>
      </c>
      <c r="G52" s="4">
        <f t="shared" si="69"/>
        <v>9.1999999999999993</v>
      </c>
      <c r="H52" s="4">
        <f t="shared" si="70"/>
        <v>12.299999999999999</v>
      </c>
      <c r="I52" s="4">
        <v>0</v>
      </c>
      <c r="J52" s="4">
        <f t="shared" si="71"/>
        <v>12.299999999999999</v>
      </c>
      <c r="K52" s="4">
        <v>3.5</v>
      </c>
      <c r="L52" s="4">
        <v>5.9</v>
      </c>
      <c r="M52" s="4">
        <v>6.6</v>
      </c>
      <c r="N52" s="4">
        <f t="shared" si="72"/>
        <v>6.25</v>
      </c>
      <c r="O52" s="4">
        <f t="shared" si="73"/>
        <v>3.75</v>
      </c>
      <c r="P52" s="4">
        <f t="shared" si="74"/>
        <v>7.25</v>
      </c>
      <c r="Q52" s="4">
        <v>1</v>
      </c>
      <c r="R52" s="4">
        <f t="shared" si="75"/>
        <v>6.25</v>
      </c>
      <c r="S52" s="4">
        <v>3.8</v>
      </c>
      <c r="T52" s="4">
        <v>2.5</v>
      </c>
      <c r="U52" s="4">
        <v>3.5</v>
      </c>
      <c r="V52" s="4">
        <f t="shared" si="76"/>
        <v>3</v>
      </c>
      <c r="W52" s="4">
        <f t="shared" si="77"/>
        <v>7</v>
      </c>
      <c r="X52" s="4">
        <f t="shared" si="78"/>
        <v>10.8</v>
      </c>
      <c r="Y52" s="4">
        <v>0</v>
      </c>
      <c r="Z52" s="4">
        <f t="shared" si="79"/>
        <v>10.8</v>
      </c>
      <c r="AA52" s="4">
        <v>5.0999999999999996</v>
      </c>
      <c r="AB52" s="4">
        <v>1.6</v>
      </c>
      <c r="AC52" s="4">
        <v>2</v>
      </c>
      <c r="AD52" s="4">
        <f t="shared" si="80"/>
        <v>1.8</v>
      </c>
      <c r="AE52" s="4">
        <f t="shared" si="81"/>
        <v>8.1999999999999993</v>
      </c>
      <c r="AF52" s="4">
        <f t="shared" si="82"/>
        <v>13.299999999999999</v>
      </c>
      <c r="AG52" s="17">
        <v>0</v>
      </c>
      <c r="AH52" s="5">
        <f t="shared" si="83"/>
        <v>13.299999999999999</v>
      </c>
      <c r="AI52" s="5">
        <f t="shared" si="84"/>
        <v>42.65</v>
      </c>
    </row>
    <row r="53" spans="1:35" x14ac:dyDescent="0.35">
      <c r="A53" s="1"/>
      <c r="B53" s="2"/>
      <c r="C53" s="2"/>
      <c r="D53" s="2"/>
      <c r="E53" s="2"/>
      <c r="F53" s="2"/>
      <c r="G53" s="2"/>
      <c r="H53" s="2"/>
      <c r="I53" s="2"/>
      <c r="J53" s="5">
        <f>LARGE(J48:J52,1)+LARGE(J48:J52,2)+LARGE(J48:J52,3)+LARGE(J48:J52,4)</f>
        <v>48.4</v>
      </c>
      <c r="K53" s="2"/>
      <c r="L53" s="2"/>
      <c r="M53" s="2"/>
      <c r="N53" s="2"/>
      <c r="O53" s="2"/>
      <c r="P53" s="2"/>
      <c r="Q53" s="2"/>
      <c r="R53" s="5">
        <f>LARGE(R48:R52,1)+LARGE(R48:R52,2)+LARGE(R48:R52,3)+LARGE(R48:R52,4)</f>
        <v>41.55</v>
      </c>
      <c r="S53" s="2"/>
      <c r="T53" s="2"/>
      <c r="U53" s="2"/>
      <c r="V53" s="2"/>
      <c r="W53" s="2"/>
      <c r="X53" s="2"/>
      <c r="Y53" s="2"/>
      <c r="Z53" s="5">
        <f>LARGE(Z48:Z52,1)+LARGE(Z48:Z52,2)+LARGE(Z48:Z52,3)+LARGE(Z48:Z52,4)</f>
        <v>38.300000000000004</v>
      </c>
      <c r="AA53" s="2"/>
      <c r="AB53" s="2"/>
      <c r="AC53" s="2"/>
      <c r="AD53" s="2"/>
      <c r="AE53" s="2"/>
      <c r="AF53" s="2"/>
      <c r="AG53" s="2"/>
      <c r="AH53" s="5">
        <f>LARGE(AH48:AH52,1)+LARGE(AH48:AH52,2)+LARGE(AH48:AH52,3)+LARGE(AH48:AH52,4)</f>
        <v>53.55</v>
      </c>
      <c r="AI53" s="5">
        <f>SUM(AH53)+J53+R53+Z53</f>
        <v>181.8</v>
      </c>
    </row>
    <row r="54" spans="1:3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35">
      <c r="A55" s="1" t="s">
        <v>191</v>
      </c>
      <c r="B55" s="2"/>
      <c r="C55" s="2"/>
      <c r="D55" s="2"/>
      <c r="E55" s="2"/>
      <c r="F55" s="2"/>
      <c r="G55" s="2"/>
      <c r="H55" s="2"/>
      <c r="I55" s="2"/>
      <c r="J55" s="2" t="s">
        <v>0</v>
      </c>
      <c r="K55" s="2"/>
      <c r="L55" s="2"/>
      <c r="M55" s="2"/>
      <c r="N55" s="2"/>
      <c r="O55" s="2"/>
      <c r="P55" s="2"/>
      <c r="Q55" s="2"/>
      <c r="R55" s="2" t="s">
        <v>1</v>
      </c>
      <c r="S55" s="2"/>
      <c r="T55" s="2"/>
      <c r="U55" s="2"/>
      <c r="V55" s="2"/>
      <c r="W55" s="2"/>
      <c r="X55" s="2"/>
      <c r="Y55" s="2"/>
      <c r="Z55" s="2" t="s">
        <v>2</v>
      </c>
      <c r="AA55" s="2"/>
      <c r="AB55" s="2"/>
      <c r="AC55" s="2"/>
      <c r="AD55" s="2"/>
      <c r="AE55" s="2"/>
      <c r="AF55" s="2"/>
      <c r="AG55" s="2"/>
      <c r="AH55" s="2" t="s">
        <v>3</v>
      </c>
      <c r="AI55" s="2"/>
    </row>
    <row r="56" spans="1:35" x14ac:dyDescent="0.35">
      <c r="A56" s="3" t="s">
        <v>14</v>
      </c>
      <c r="B56" s="2"/>
      <c r="C56" s="2" t="s">
        <v>4</v>
      </c>
      <c r="D56" s="2" t="s">
        <v>5</v>
      </c>
      <c r="E56" s="2" t="s">
        <v>6</v>
      </c>
      <c r="F56" s="2" t="s">
        <v>7</v>
      </c>
      <c r="G56" s="2" t="s">
        <v>8</v>
      </c>
      <c r="H56" s="2"/>
      <c r="I56" s="2" t="s">
        <v>9</v>
      </c>
      <c r="J56" s="2" t="s">
        <v>10</v>
      </c>
      <c r="K56" s="2" t="s">
        <v>4</v>
      </c>
      <c r="L56" s="2" t="s">
        <v>5</v>
      </c>
      <c r="M56" s="2" t="s">
        <v>6</v>
      </c>
      <c r="N56" s="2" t="s">
        <v>7</v>
      </c>
      <c r="O56" s="2" t="s">
        <v>8</v>
      </c>
      <c r="P56" s="2"/>
      <c r="Q56" s="2" t="s">
        <v>9</v>
      </c>
      <c r="R56" s="2" t="s">
        <v>10</v>
      </c>
      <c r="S56" s="2" t="s">
        <v>4</v>
      </c>
      <c r="T56" s="2" t="s">
        <v>5</v>
      </c>
      <c r="U56" s="2" t="s">
        <v>6</v>
      </c>
      <c r="V56" s="2" t="s">
        <v>7</v>
      </c>
      <c r="W56" s="2" t="s">
        <v>8</v>
      </c>
      <c r="X56" s="2"/>
      <c r="Y56" s="2" t="s">
        <v>9</v>
      </c>
      <c r="Z56" s="2" t="s">
        <v>10</v>
      </c>
      <c r="AA56" s="2" t="s">
        <v>4</v>
      </c>
      <c r="AB56" s="2" t="s">
        <v>5</v>
      </c>
      <c r="AC56" s="2" t="s">
        <v>6</v>
      </c>
      <c r="AD56" s="2" t="s">
        <v>7</v>
      </c>
      <c r="AE56" s="2" t="s">
        <v>8</v>
      </c>
      <c r="AF56" s="2"/>
      <c r="AG56" s="2" t="s">
        <v>9</v>
      </c>
      <c r="AH56" s="2" t="s">
        <v>10</v>
      </c>
      <c r="AI56" s="7" t="s">
        <v>73</v>
      </c>
    </row>
    <row r="57" spans="1:35" x14ac:dyDescent="0.35">
      <c r="A57" s="18" t="s">
        <v>124</v>
      </c>
      <c r="B57" s="18">
        <v>2011</v>
      </c>
      <c r="C57" s="4">
        <v>0</v>
      </c>
      <c r="D57" s="20">
        <v>0</v>
      </c>
      <c r="E57" s="4">
        <v>0</v>
      </c>
      <c r="F57" s="4">
        <f t="shared" ref="F57:F64" si="85">AVERAGE(D57:E57)</f>
        <v>0</v>
      </c>
      <c r="G57" s="4">
        <f t="shared" ref="G57:G64" si="86">SUM(10-F57)</f>
        <v>10</v>
      </c>
      <c r="H57" s="4">
        <f t="shared" ref="H57:H64" si="87">SUM(C57+G57)</f>
        <v>10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f t="shared" ref="N57:N64" si="88">AVERAGE(L57:M57)</f>
        <v>0</v>
      </c>
      <c r="O57" s="4">
        <f t="shared" ref="O57:O64" si="89">SUM(10-N57)</f>
        <v>10</v>
      </c>
      <c r="P57" s="4">
        <f t="shared" ref="P57:P64" si="90">SUM(K57+O57)</f>
        <v>10</v>
      </c>
      <c r="Q57" s="4">
        <v>0</v>
      </c>
      <c r="R57" s="4">
        <v>0</v>
      </c>
      <c r="S57" s="4">
        <v>4.5</v>
      </c>
      <c r="T57" s="4">
        <v>7.6</v>
      </c>
      <c r="U57" s="4">
        <v>8.1999999999999993</v>
      </c>
      <c r="V57" s="4">
        <f t="shared" ref="V57:V64" si="91">AVERAGE(T57:U57)</f>
        <v>7.8999999999999995</v>
      </c>
      <c r="W57" s="4">
        <f t="shared" ref="W57:W64" si="92">SUM(10-V57)</f>
        <v>2.1000000000000005</v>
      </c>
      <c r="X57" s="4">
        <f t="shared" ref="X57:X64" si="93">SUM(S57+W57)</f>
        <v>6.6000000000000005</v>
      </c>
      <c r="Y57" s="4">
        <v>0</v>
      </c>
      <c r="Z57" s="4">
        <f t="shared" ref="Z57:Z61" si="94">SUM(X57-Y57)</f>
        <v>6.6000000000000005</v>
      </c>
      <c r="AA57" s="4">
        <v>4.8</v>
      </c>
      <c r="AB57" s="4">
        <v>1.2</v>
      </c>
      <c r="AC57" s="4">
        <v>1.4</v>
      </c>
      <c r="AD57" s="4">
        <f t="shared" ref="AD57:AD64" si="95">AVERAGE(AB57:AC57)</f>
        <v>1.2999999999999998</v>
      </c>
      <c r="AE57" s="4">
        <f t="shared" ref="AE57:AE64" si="96">SUM(10-AD57)</f>
        <v>8.6999999999999993</v>
      </c>
      <c r="AF57" s="4">
        <f t="shared" ref="AF57:AF64" si="97">SUM(AA57+AE57)</f>
        <v>13.5</v>
      </c>
      <c r="AG57" s="17">
        <v>0</v>
      </c>
      <c r="AH57" s="5">
        <f t="shared" ref="AH57:AH63" si="98">SUM(AF57-AG57)</f>
        <v>13.5</v>
      </c>
      <c r="AI57" s="5">
        <f t="shared" ref="AI57:AI64" si="99">SUM(J57+R57+Z57+AH57)</f>
        <v>20.100000000000001</v>
      </c>
    </row>
    <row r="58" spans="1:35" x14ac:dyDescent="0.35">
      <c r="A58" s="18" t="s">
        <v>188</v>
      </c>
      <c r="B58" s="18">
        <v>2012</v>
      </c>
      <c r="C58" s="4">
        <v>3.1</v>
      </c>
      <c r="D58" s="20">
        <v>1.9</v>
      </c>
      <c r="E58" s="4">
        <v>1.9</v>
      </c>
      <c r="F58" s="4">
        <f t="shared" si="85"/>
        <v>1.9</v>
      </c>
      <c r="G58" s="4">
        <f t="shared" si="86"/>
        <v>8.1</v>
      </c>
      <c r="H58" s="4">
        <f t="shared" si="87"/>
        <v>11.2</v>
      </c>
      <c r="I58" s="4">
        <v>0</v>
      </c>
      <c r="J58" s="4">
        <f t="shared" ref="J58:J64" si="100">SUM(H58-I58)</f>
        <v>11.2</v>
      </c>
      <c r="K58" s="4">
        <v>3.7</v>
      </c>
      <c r="L58" s="4">
        <v>4.8</v>
      </c>
      <c r="M58" s="4">
        <v>4</v>
      </c>
      <c r="N58" s="4">
        <f t="shared" si="88"/>
        <v>4.4000000000000004</v>
      </c>
      <c r="O58" s="4">
        <f t="shared" si="89"/>
        <v>5.6</v>
      </c>
      <c r="P58" s="4">
        <f t="shared" si="90"/>
        <v>9.3000000000000007</v>
      </c>
      <c r="Q58" s="4">
        <v>0</v>
      </c>
      <c r="R58" s="4">
        <f t="shared" ref="R58:R63" si="101">SUM(P58-Q58)</f>
        <v>9.3000000000000007</v>
      </c>
      <c r="S58" s="4">
        <v>3.7</v>
      </c>
      <c r="T58" s="4">
        <v>4.9000000000000004</v>
      </c>
      <c r="U58" s="4">
        <v>4.9000000000000004</v>
      </c>
      <c r="V58" s="4">
        <f t="shared" si="91"/>
        <v>4.9000000000000004</v>
      </c>
      <c r="W58" s="4">
        <f t="shared" si="92"/>
        <v>5.0999999999999996</v>
      </c>
      <c r="X58" s="4">
        <f t="shared" si="93"/>
        <v>8.8000000000000007</v>
      </c>
      <c r="Y58" s="4">
        <v>0</v>
      </c>
      <c r="Z58" s="4">
        <f t="shared" si="94"/>
        <v>8.8000000000000007</v>
      </c>
      <c r="AA58" s="4">
        <v>4.7</v>
      </c>
      <c r="AB58" s="4">
        <v>1.1000000000000001</v>
      </c>
      <c r="AC58" s="4">
        <v>1.1000000000000001</v>
      </c>
      <c r="AD58" s="4">
        <f t="shared" si="95"/>
        <v>1.1000000000000001</v>
      </c>
      <c r="AE58" s="4">
        <f t="shared" si="96"/>
        <v>8.9</v>
      </c>
      <c r="AF58" s="4">
        <f t="shared" si="97"/>
        <v>13.600000000000001</v>
      </c>
      <c r="AG58" s="17">
        <v>0</v>
      </c>
      <c r="AH58" s="5">
        <f t="shared" si="98"/>
        <v>13.600000000000001</v>
      </c>
      <c r="AI58" s="5">
        <f t="shared" si="99"/>
        <v>42.900000000000006</v>
      </c>
    </row>
    <row r="59" spans="1:35" x14ac:dyDescent="0.35">
      <c r="A59" s="18" t="s">
        <v>34</v>
      </c>
      <c r="B59" s="18">
        <v>2013</v>
      </c>
      <c r="C59" s="4">
        <v>3.1</v>
      </c>
      <c r="D59" s="20">
        <v>2.8</v>
      </c>
      <c r="E59" s="4">
        <v>2.6</v>
      </c>
      <c r="F59" s="4">
        <f t="shared" si="85"/>
        <v>2.7</v>
      </c>
      <c r="G59" s="4">
        <f t="shared" si="86"/>
        <v>7.3</v>
      </c>
      <c r="H59" s="4">
        <f t="shared" si="87"/>
        <v>10.4</v>
      </c>
      <c r="I59" s="4">
        <v>0</v>
      </c>
      <c r="J59" s="4">
        <f t="shared" si="100"/>
        <v>10.4</v>
      </c>
      <c r="K59" s="4">
        <v>3.7</v>
      </c>
      <c r="L59" s="4">
        <v>2.9</v>
      </c>
      <c r="M59" s="4">
        <v>3.3</v>
      </c>
      <c r="N59" s="4">
        <f t="shared" si="88"/>
        <v>3.0999999999999996</v>
      </c>
      <c r="O59" s="4">
        <f t="shared" si="89"/>
        <v>6.9</v>
      </c>
      <c r="P59" s="4">
        <f t="shared" si="90"/>
        <v>10.600000000000001</v>
      </c>
      <c r="Q59" s="4">
        <v>0</v>
      </c>
      <c r="R59" s="4">
        <f t="shared" si="101"/>
        <v>10.600000000000001</v>
      </c>
      <c r="S59" s="4">
        <v>3.8</v>
      </c>
      <c r="T59" s="4">
        <v>2.7</v>
      </c>
      <c r="U59" s="4">
        <v>3.2</v>
      </c>
      <c r="V59" s="4">
        <f t="shared" si="91"/>
        <v>2.95</v>
      </c>
      <c r="W59" s="4">
        <f t="shared" si="92"/>
        <v>7.05</v>
      </c>
      <c r="X59" s="4">
        <f t="shared" si="93"/>
        <v>10.85</v>
      </c>
      <c r="Y59" s="4">
        <v>0</v>
      </c>
      <c r="Z59" s="4">
        <f t="shared" si="94"/>
        <v>10.85</v>
      </c>
      <c r="AA59" s="4">
        <v>0</v>
      </c>
      <c r="AB59" s="4">
        <v>0</v>
      </c>
      <c r="AC59" s="4">
        <v>0</v>
      </c>
      <c r="AD59" s="4">
        <f t="shared" si="95"/>
        <v>0</v>
      </c>
      <c r="AE59" s="4">
        <f t="shared" si="96"/>
        <v>10</v>
      </c>
      <c r="AF59" s="4">
        <f t="shared" si="97"/>
        <v>10</v>
      </c>
      <c r="AG59" s="17">
        <v>0</v>
      </c>
      <c r="AH59" s="5">
        <v>0</v>
      </c>
      <c r="AI59" s="5">
        <f t="shared" si="99"/>
        <v>31.85</v>
      </c>
    </row>
    <row r="60" spans="1:35" x14ac:dyDescent="0.35">
      <c r="A60" s="18" t="s">
        <v>45</v>
      </c>
      <c r="B60" s="18">
        <v>2013</v>
      </c>
      <c r="C60" s="4">
        <v>0</v>
      </c>
      <c r="D60" s="20">
        <v>0</v>
      </c>
      <c r="E60" s="4">
        <v>0</v>
      </c>
      <c r="F60" s="4">
        <f t="shared" si="85"/>
        <v>0</v>
      </c>
      <c r="G60" s="4">
        <f t="shared" si="86"/>
        <v>10</v>
      </c>
      <c r="H60" s="4">
        <f t="shared" si="87"/>
        <v>10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f t="shared" si="88"/>
        <v>0</v>
      </c>
      <c r="O60" s="4">
        <f t="shared" si="89"/>
        <v>10</v>
      </c>
      <c r="P60" s="4">
        <f t="shared" si="90"/>
        <v>10</v>
      </c>
      <c r="Q60" s="4">
        <v>0</v>
      </c>
      <c r="R60" s="4">
        <v>0</v>
      </c>
      <c r="S60" s="4">
        <v>2.4</v>
      </c>
      <c r="T60" s="4">
        <v>3.4</v>
      </c>
      <c r="U60" s="4">
        <v>3</v>
      </c>
      <c r="V60" s="4">
        <f t="shared" si="91"/>
        <v>3.2</v>
      </c>
      <c r="W60" s="4">
        <f t="shared" si="92"/>
        <v>6.8</v>
      </c>
      <c r="X60" s="4">
        <f t="shared" si="93"/>
        <v>9.1999999999999993</v>
      </c>
      <c r="Y60" s="4">
        <v>2</v>
      </c>
      <c r="Z60" s="4">
        <f t="shared" si="94"/>
        <v>7.1999999999999993</v>
      </c>
      <c r="AA60" s="4">
        <v>4.9000000000000004</v>
      </c>
      <c r="AB60" s="4">
        <v>2.5</v>
      </c>
      <c r="AC60" s="4">
        <v>2.2999999999999998</v>
      </c>
      <c r="AD60" s="4">
        <f t="shared" si="95"/>
        <v>2.4</v>
      </c>
      <c r="AE60" s="4">
        <f t="shared" si="96"/>
        <v>7.6</v>
      </c>
      <c r="AF60" s="4">
        <f t="shared" si="97"/>
        <v>12.5</v>
      </c>
      <c r="AG60" s="17">
        <v>0</v>
      </c>
      <c r="AH60" s="5">
        <f t="shared" si="98"/>
        <v>12.5</v>
      </c>
      <c r="AI60" s="5">
        <f t="shared" si="99"/>
        <v>19.7</v>
      </c>
    </row>
    <row r="61" spans="1:35" x14ac:dyDescent="0.35">
      <c r="A61" s="18" t="s">
        <v>189</v>
      </c>
      <c r="B61" s="18">
        <v>2013</v>
      </c>
      <c r="C61" s="4">
        <v>3.1</v>
      </c>
      <c r="D61" s="20">
        <v>1.9</v>
      </c>
      <c r="E61" s="4">
        <v>1.9</v>
      </c>
      <c r="F61" s="4">
        <f t="shared" si="85"/>
        <v>1.9</v>
      </c>
      <c r="G61" s="4">
        <f t="shared" si="86"/>
        <v>8.1</v>
      </c>
      <c r="H61" s="4">
        <f t="shared" si="87"/>
        <v>11.2</v>
      </c>
      <c r="I61" s="4">
        <v>0</v>
      </c>
      <c r="J61" s="4">
        <f t="shared" si="100"/>
        <v>11.2</v>
      </c>
      <c r="K61" s="4">
        <v>2.9</v>
      </c>
      <c r="L61" s="4">
        <v>3.8</v>
      </c>
      <c r="M61" s="4">
        <v>4.0999999999999996</v>
      </c>
      <c r="N61" s="4">
        <f t="shared" si="88"/>
        <v>3.9499999999999997</v>
      </c>
      <c r="O61" s="4">
        <f t="shared" si="89"/>
        <v>6.0500000000000007</v>
      </c>
      <c r="P61" s="4">
        <f t="shared" si="90"/>
        <v>8.9500000000000011</v>
      </c>
      <c r="Q61" s="4">
        <v>1</v>
      </c>
      <c r="R61" s="4">
        <f t="shared" si="101"/>
        <v>7.9500000000000011</v>
      </c>
      <c r="S61" s="4">
        <v>4.3</v>
      </c>
      <c r="T61" s="4">
        <v>4.7</v>
      </c>
      <c r="U61" s="4">
        <v>4.5</v>
      </c>
      <c r="V61" s="4">
        <f t="shared" si="91"/>
        <v>4.5999999999999996</v>
      </c>
      <c r="W61" s="4">
        <f t="shared" si="92"/>
        <v>5.4</v>
      </c>
      <c r="X61" s="4">
        <f t="shared" si="93"/>
        <v>9.6999999999999993</v>
      </c>
      <c r="Y61" s="4">
        <v>0</v>
      </c>
      <c r="Z61" s="4">
        <f t="shared" si="94"/>
        <v>9.6999999999999993</v>
      </c>
      <c r="AA61" s="4">
        <v>0</v>
      </c>
      <c r="AB61" s="4">
        <v>0</v>
      </c>
      <c r="AC61" s="4">
        <v>0</v>
      </c>
      <c r="AD61" s="4">
        <f t="shared" si="95"/>
        <v>0</v>
      </c>
      <c r="AE61" s="4">
        <f t="shared" si="96"/>
        <v>10</v>
      </c>
      <c r="AF61" s="4">
        <f t="shared" si="97"/>
        <v>10</v>
      </c>
      <c r="AG61" s="17">
        <v>0</v>
      </c>
      <c r="AH61" s="5">
        <v>0</v>
      </c>
      <c r="AI61" s="5">
        <f t="shared" si="99"/>
        <v>28.849999999999998</v>
      </c>
    </row>
    <row r="62" spans="1:35" x14ac:dyDescent="0.35">
      <c r="A62" s="18" t="s">
        <v>80</v>
      </c>
      <c r="B62" s="18">
        <v>2013</v>
      </c>
      <c r="C62" s="4">
        <v>0</v>
      </c>
      <c r="D62" s="20">
        <v>0</v>
      </c>
      <c r="E62" s="4">
        <v>0</v>
      </c>
      <c r="F62" s="4">
        <f t="shared" si="85"/>
        <v>0</v>
      </c>
      <c r="G62" s="4">
        <f t="shared" si="86"/>
        <v>10</v>
      </c>
      <c r="H62" s="4">
        <f t="shared" si="87"/>
        <v>10</v>
      </c>
      <c r="I62" s="4">
        <v>0</v>
      </c>
      <c r="J62" s="4">
        <v>0</v>
      </c>
      <c r="K62" s="4">
        <v>3.7</v>
      </c>
      <c r="L62" s="4">
        <v>1.8</v>
      </c>
      <c r="M62" s="4">
        <v>1.9</v>
      </c>
      <c r="N62" s="4">
        <f t="shared" si="88"/>
        <v>1.85</v>
      </c>
      <c r="O62" s="4">
        <f t="shared" si="89"/>
        <v>8.15</v>
      </c>
      <c r="P62" s="4">
        <f t="shared" si="90"/>
        <v>11.850000000000001</v>
      </c>
      <c r="Q62" s="4">
        <v>0</v>
      </c>
      <c r="R62" s="4">
        <f t="shared" si="101"/>
        <v>11.850000000000001</v>
      </c>
      <c r="S62" s="4">
        <v>0</v>
      </c>
      <c r="T62" s="4">
        <v>0</v>
      </c>
      <c r="U62" s="4">
        <v>0</v>
      </c>
      <c r="V62" s="4">
        <f t="shared" si="91"/>
        <v>0</v>
      </c>
      <c r="W62" s="4">
        <f t="shared" si="92"/>
        <v>10</v>
      </c>
      <c r="X62" s="4">
        <f t="shared" si="93"/>
        <v>10</v>
      </c>
      <c r="Y62" s="4">
        <v>0</v>
      </c>
      <c r="Z62" s="4">
        <v>0</v>
      </c>
      <c r="AA62" s="4">
        <v>4.9000000000000004</v>
      </c>
      <c r="AB62" s="4">
        <v>1.7</v>
      </c>
      <c r="AC62" s="4">
        <v>1.5</v>
      </c>
      <c r="AD62" s="4">
        <f t="shared" si="95"/>
        <v>1.6</v>
      </c>
      <c r="AE62" s="4">
        <f t="shared" si="96"/>
        <v>8.4</v>
      </c>
      <c r="AF62" s="4">
        <f t="shared" si="97"/>
        <v>13.3</v>
      </c>
      <c r="AG62" s="17">
        <v>0</v>
      </c>
      <c r="AH62" s="5">
        <f t="shared" si="98"/>
        <v>13.3</v>
      </c>
      <c r="AI62" s="5">
        <f t="shared" si="99"/>
        <v>25.150000000000002</v>
      </c>
    </row>
    <row r="63" spans="1:35" x14ac:dyDescent="0.35">
      <c r="A63" s="18" t="s">
        <v>44</v>
      </c>
      <c r="B63" s="18">
        <v>2014</v>
      </c>
      <c r="C63" s="4">
        <v>3.9</v>
      </c>
      <c r="D63" s="20">
        <v>2</v>
      </c>
      <c r="E63" s="4">
        <v>1.8</v>
      </c>
      <c r="F63" s="4">
        <f t="shared" si="85"/>
        <v>1.9</v>
      </c>
      <c r="G63" s="4">
        <f t="shared" si="86"/>
        <v>8.1</v>
      </c>
      <c r="H63" s="4">
        <f t="shared" si="87"/>
        <v>12</v>
      </c>
      <c r="I63" s="4">
        <v>0</v>
      </c>
      <c r="J63" s="4">
        <f t="shared" si="100"/>
        <v>12</v>
      </c>
      <c r="K63" s="4">
        <v>2.5</v>
      </c>
      <c r="L63" s="4">
        <v>5.0999999999999996</v>
      </c>
      <c r="M63" s="4">
        <v>5.7</v>
      </c>
      <c r="N63" s="4">
        <f t="shared" si="88"/>
        <v>5.4</v>
      </c>
      <c r="O63" s="4">
        <f t="shared" si="89"/>
        <v>4.5999999999999996</v>
      </c>
      <c r="P63" s="4">
        <f t="shared" si="90"/>
        <v>7.1</v>
      </c>
      <c r="Q63" s="4">
        <v>1</v>
      </c>
      <c r="R63" s="4">
        <f t="shared" si="101"/>
        <v>6.1</v>
      </c>
      <c r="S63" s="4">
        <v>0</v>
      </c>
      <c r="T63" s="4">
        <v>0</v>
      </c>
      <c r="U63" s="4">
        <v>0</v>
      </c>
      <c r="V63" s="4">
        <f t="shared" si="91"/>
        <v>0</v>
      </c>
      <c r="W63" s="4">
        <f t="shared" si="92"/>
        <v>10</v>
      </c>
      <c r="X63" s="4">
        <f t="shared" si="93"/>
        <v>10</v>
      </c>
      <c r="Y63" s="4">
        <v>0</v>
      </c>
      <c r="Z63" s="4">
        <v>0</v>
      </c>
      <c r="AA63" s="4">
        <v>4.5</v>
      </c>
      <c r="AB63" s="4">
        <v>1.9</v>
      </c>
      <c r="AC63" s="4">
        <v>1.8</v>
      </c>
      <c r="AD63" s="4">
        <f t="shared" si="95"/>
        <v>1.85</v>
      </c>
      <c r="AE63" s="4">
        <f t="shared" si="96"/>
        <v>8.15</v>
      </c>
      <c r="AF63" s="4">
        <f t="shared" si="97"/>
        <v>12.65</v>
      </c>
      <c r="AG63" s="17">
        <v>0</v>
      </c>
      <c r="AH63" s="5">
        <f t="shared" si="98"/>
        <v>12.65</v>
      </c>
      <c r="AI63" s="5">
        <f t="shared" si="99"/>
        <v>30.75</v>
      </c>
    </row>
    <row r="64" spans="1:35" x14ac:dyDescent="0.35">
      <c r="A64" s="18" t="s">
        <v>190</v>
      </c>
      <c r="B64" s="18">
        <v>2014</v>
      </c>
      <c r="C64" s="4">
        <v>3.1</v>
      </c>
      <c r="D64" s="20">
        <v>1.7</v>
      </c>
      <c r="E64" s="4">
        <v>1.5</v>
      </c>
      <c r="F64" s="4">
        <f t="shared" si="85"/>
        <v>1.6</v>
      </c>
      <c r="G64" s="4">
        <f t="shared" si="86"/>
        <v>8.4</v>
      </c>
      <c r="H64" s="4">
        <f t="shared" si="87"/>
        <v>11.5</v>
      </c>
      <c r="I64" s="4">
        <v>0</v>
      </c>
      <c r="J64" s="4">
        <f t="shared" si="100"/>
        <v>11.5</v>
      </c>
      <c r="K64" s="4">
        <v>0</v>
      </c>
      <c r="L64" s="4">
        <v>0</v>
      </c>
      <c r="M64" s="4">
        <v>0</v>
      </c>
      <c r="N64" s="4">
        <f t="shared" si="88"/>
        <v>0</v>
      </c>
      <c r="O64" s="4">
        <f t="shared" si="89"/>
        <v>10</v>
      </c>
      <c r="P64" s="4">
        <f t="shared" si="90"/>
        <v>10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f t="shared" si="91"/>
        <v>0</v>
      </c>
      <c r="W64" s="4">
        <f t="shared" si="92"/>
        <v>10</v>
      </c>
      <c r="X64" s="4">
        <f t="shared" si="93"/>
        <v>10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f t="shared" si="95"/>
        <v>0</v>
      </c>
      <c r="AE64" s="4">
        <f t="shared" si="96"/>
        <v>10</v>
      </c>
      <c r="AF64" s="4">
        <f t="shared" si="97"/>
        <v>10</v>
      </c>
      <c r="AG64" s="17">
        <v>0</v>
      </c>
      <c r="AH64" s="5">
        <v>0</v>
      </c>
      <c r="AI64" s="5">
        <f t="shared" si="99"/>
        <v>11.5</v>
      </c>
    </row>
    <row r="65" spans="1:35" x14ac:dyDescent="0.35">
      <c r="A65" s="1"/>
      <c r="B65" s="2"/>
      <c r="C65" s="2"/>
      <c r="D65" s="2"/>
      <c r="E65" s="2"/>
      <c r="F65" s="2"/>
      <c r="G65" s="2"/>
      <c r="H65" s="2"/>
      <c r="I65" s="2"/>
      <c r="J65" s="5">
        <f>LARGE(J57:J64,1)+LARGE(J57:J64,2)+LARGE(J57:J64,3)+LARGE(J57:J64,4)</f>
        <v>45.900000000000006</v>
      </c>
      <c r="K65" s="2"/>
      <c r="L65" s="2"/>
      <c r="M65" s="2"/>
      <c r="N65" s="2"/>
      <c r="O65" s="2"/>
      <c r="P65" s="2"/>
      <c r="Q65" s="2"/>
      <c r="R65" s="5">
        <f>LARGE(R57:R64,1)+LARGE(R57:R64,2)+LARGE(R57:R64,3)+LARGE(R57:R64,4)</f>
        <v>39.700000000000003</v>
      </c>
      <c r="S65" s="2"/>
      <c r="T65" s="2"/>
      <c r="U65" s="2"/>
      <c r="V65" s="2"/>
      <c r="W65" s="2"/>
      <c r="X65" s="2"/>
      <c r="Y65" s="2"/>
      <c r="Z65" s="5">
        <f>LARGE(Z57:Z64,1)+LARGE(Z57:Z64,2)+LARGE(Z57:Z64,3)+LARGE(Z57:Z64,4)</f>
        <v>36.549999999999997</v>
      </c>
      <c r="AA65" s="2"/>
      <c r="AB65" s="2"/>
      <c r="AC65" s="2"/>
      <c r="AD65" s="2"/>
      <c r="AE65" s="2"/>
      <c r="AF65" s="2"/>
      <c r="AG65" s="2"/>
      <c r="AH65" s="5">
        <f>LARGE(AH57:AH64,1)+LARGE(AH57:AH64,2)+LARGE(AH57:AH64,3)+LARGE(AH57:AH64,4)</f>
        <v>53.050000000000004</v>
      </c>
      <c r="AI65" s="5">
        <f>SUM(AH65)+J65+R65+Z65</f>
        <v>175.20000000000005</v>
      </c>
    </row>
    <row r="66" spans="1:35" x14ac:dyDescent="0.3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x14ac:dyDescent="0.35">
      <c r="A67" s="1" t="s">
        <v>195</v>
      </c>
      <c r="B67" s="2"/>
      <c r="C67" s="2"/>
      <c r="D67" s="2"/>
      <c r="E67" s="2"/>
      <c r="F67" s="2"/>
      <c r="G67" s="2"/>
      <c r="H67" s="2"/>
      <c r="I67" s="2"/>
      <c r="J67" s="2" t="s">
        <v>0</v>
      </c>
      <c r="K67" s="2"/>
      <c r="L67" s="2"/>
      <c r="M67" s="2"/>
      <c r="N67" s="2"/>
      <c r="O67" s="2"/>
      <c r="P67" s="2"/>
      <c r="Q67" s="2"/>
      <c r="R67" s="2" t="s">
        <v>1</v>
      </c>
      <c r="S67" s="2"/>
      <c r="T67" s="2"/>
      <c r="U67" s="2"/>
      <c r="V67" s="2"/>
      <c r="W67" s="2"/>
      <c r="X67" s="2"/>
      <c r="Y67" s="2"/>
      <c r="Z67" s="2" t="s">
        <v>2</v>
      </c>
      <c r="AA67" s="2"/>
      <c r="AB67" s="2"/>
      <c r="AC67" s="2"/>
      <c r="AD67" s="2"/>
      <c r="AE67" s="2"/>
      <c r="AF67" s="2"/>
      <c r="AG67" s="2"/>
      <c r="AH67" s="2" t="s">
        <v>3</v>
      </c>
      <c r="AI67" s="2"/>
    </row>
    <row r="68" spans="1:35" x14ac:dyDescent="0.35">
      <c r="A68" s="3" t="s">
        <v>72</v>
      </c>
      <c r="B68" s="2"/>
      <c r="C68" s="2" t="s">
        <v>4</v>
      </c>
      <c r="D68" s="2" t="s">
        <v>5</v>
      </c>
      <c r="E68" s="2" t="s">
        <v>6</v>
      </c>
      <c r="F68" s="2" t="s">
        <v>7</v>
      </c>
      <c r="G68" s="2" t="s">
        <v>8</v>
      </c>
      <c r="H68" s="2"/>
      <c r="I68" s="2" t="s">
        <v>9</v>
      </c>
      <c r="J68" s="2" t="s">
        <v>10</v>
      </c>
      <c r="K68" s="2" t="s">
        <v>4</v>
      </c>
      <c r="L68" s="2" t="s">
        <v>5</v>
      </c>
      <c r="M68" s="2" t="s">
        <v>6</v>
      </c>
      <c r="N68" s="2" t="s">
        <v>7</v>
      </c>
      <c r="O68" s="2" t="s">
        <v>8</v>
      </c>
      <c r="P68" s="2"/>
      <c r="Q68" s="2" t="s">
        <v>9</v>
      </c>
      <c r="R68" s="2" t="s">
        <v>10</v>
      </c>
      <c r="S68" s="2" t="s">
        <v>4</v>
      </c>
      <c r="T68" s="2" t="s">
        <v>5</v>
      </c>
      <c r="U68" s="2" t="s">
        <v>6</v>
      </c>
      <c r="V68" s="2" t="s">
        <v>7</v>
      </c>
      <c r="W68" s="2" t="s">
        <v>8</v>
      </c>
      <c r="X68" s="2"/>
      <c r="Y68" s="2" t="s">
        <v>9</v>
      </c>
      <c r="Z68" s="2" t="s">
        <v>10</v>
      </c>
      <c r="AA68" s="2" t="s">
        <v>4</v>
      </c>
      <c r="AB68" s="2" t="s">
        <v>5</v>
      </c>
      <c r="AC68" s="2" t="s">
        <v>6</v>
      </c>
      <c r="AD68" s="2" t="s">
        <v>7</v>
      </c>
      <c r="AE68" s="2" t="s">
        <v>8</v>
      </c>
      <c r="AF68" s="2"/>
      <c r="AG68" s="2" t="s">
        <v>9</v>
      </c>
      <c r="AH68" s="2" t="s">
        <v>10</v>
      </c>
      <c r="AI68" s="7" t="s">
        <v>73</v>
      </c>
    </row>
    <row r="69" spans="1:35" x14ac:dyDescent="0.35">
      <c r="A69" s="1" t="s">
        <v>47</v>
      </c>
      <c r="B69" s="2">
        <v>2013</v>
      </c>
      <c r="C69" s="4">
        <v>6</v>
      </c>
      <c r="D69" s="20">
        <v>2.4</v>
      </c>
      <c r="E69" s="4">
        <v>2.4</v>
      </c>
      <c r="F69" s="4">
        <f t="shared" ref="F69:F73" si="102">AVERAGE(D69:E69)</f>
        <v>2.4</v>
      </c>
      <c r="G69" s="4">
        <f t="shared" ref="G69:G73" si="103">SUM(10-F69)</f>
        <v>7.6</v>
      </c>
      <c r="H69" s="4">
        <f t="shared" ref="H69:H73" si="104">SUM(C69+G69)</f>
        <v>13.6</v>
      </c>
      <c r="I69" s="4">
        <v>0</v>
      </c>
      <c r="J69" s="4">
        <f t="shared" ref="J69:J73" si="105">SUM(H69-I69)</f>
        <v>13.6</v>
      </c>
      <c r="K69" s="4">
        <v>3</v>
      </c>
      <c r="L69" s="4">
        <v>1.4</v>
      </c>
      <c r="M69" s="4">
        <v>1.7</v>
      </c>
      <c r="N69" s="4">
        <f t="shared" ref="N69:N73" si="106">AVERAGE(L69:M69)</f>
        <v>1.5499999999999998</v>
      </c>
      <c r="O69" s="4">
        <f t="shared" ref="O69:O73" si="107">SUM(10-N69)</f>
        <v>8.4499999999999993</v>
      </c>
      <c r="P69" s="4">
        <f t="shared" ref="P69:P73" si="108">SUM(K69+O69)</f>
        <v>11.45</v>
      </c>
      <c r="Q69" s="4">
        <v>0</v>
      </c>
      <c r="R69" s="4">
        <f t="shared" ref="R69:R73" si="109">SUM(P69-Q69)</f>
        <v>11.45</v>
      </c>
      <c r="S69" s="4">
        <v>5</v>
      </c>
      <c r="T69" s="4">
        <v>2.7</v>
      </c>
      <c r="U69" s="4">
        <v>2.9</v>
      </c>
      <c r="V69" s="4">
        <f t="shared" ref="V69:V73" si="110">AVERAGE(T69:U69)</f>
        <v>2.8</v>
      </c>
      <c r="W69" s="4">
        <f t="shared" ref="W69:W73" si="111">SUM(10-V69)</f>
        <v>7.2</v>
      </c>
      <c r="X69" s="4">
        <f t="shared" ref="X69:X73" si="112">SUM(S69+W69)</f>
        <v>12.2</v>
      </c>
      <c r="Y69" s="4">
        <v>0</v>
      </c>
      <c r="Z69" s="4">
        <f t="shared" ref="Z69:Z73" si="113">SUM(X69-Y69)</f>
        <v>12.2</v>
      </c>
      <c r="AA69" s="4">
        <v>6.5</v>
      </c>
      <c r="AB69" s="4">
        <v>3.5</v>
      </c>
      <c r="AC69" s="4">
        <v>3.7</v>
      </c>
      <c r="AD69" s="4">
        <f t="shared" ref="AD69:AD73" si="114">AVERAGE(AB69:AC69)</f>
        <v>3.6</v>
      </c>
      <c r="AE69" s="4">
        <f t="shared" ref="AE69:AE73" si="115">SUM(10-AD69)</f>
        <v>6.4</v>
      </c>
      <c r="AF69" s="4">
        <f t="shared" ref="AF69:AF73" si="116">SUM(AA69+AE69)</f>
        <v>12.9</v>
      </c>
      <c r="AG69" s="17">
        <v>0</v>
      </c>
      <c r="AH69" s="5">
        <f t="shared" ref="AH69:AH73" si="117">SUM(AF69-AG69)</f>
        <v>12.9</v>
      </c>
      <c r="AI69" s="5">
        <f t="shared" ref="AI69:AI73" si="118">SUM(J69+R69+Z69+AH69)</f>
        <v>50.15</v>
      </c>
    </row>
    <row r="70" spans="1:35" x14ac:dyDescent="0.35">
      <c r="A70" s="1" t="s">
        <v>196</v>
      </c>
      <c r="B70" s="2">
        <v>2013</v>
      </c>
      <c r="C70" s="4">
        <v>6</v>
      </c>
      <c r="D70" s="20">
        <v>1.7</v>
      </c>
      <c r="E70" s="4">
        <v>1.9</v>
      </c>
      <c r="F70" s="4">
        <f t="shared" si="102"/>
        <v>1.7999999999999998</v>
      </c>
      <c r="G70" s="4">
        <f t="shared" si="103"/>
        <v>8.1999999999999993</v>
      </c>
      <c r="H70" s="4">
        <f t="shared" si="104"/>
        <v>14.2</v>
      </c>
      <c r="I70" s="4">
        <v>0</v>
      </c>
      <c r="J70" s="4">
        <f t="shared" si="105"/>
        <v>14.2</v>
      </c>
      <c r="K70" s="4">
        <v>6</v>
      </c>
      <c r="L70" s="4">
        <v>2.5</v>
      </c>
      <c r="M70" s="4">
        <v>2.2999999999999998</v>
      </c>
      <c r="N70" s="4">
        <f t="shared" si="106"/>
        <v>2.4</v>
      </c>
      <c r="O70" s="4">
        <f t="shared" si="107"/>
        <v>7.6</v>
      </c>
      <c r="P70" s="4">
        <f t="shared" si="108"/>
        <v>13.6</v>
      </c>
      <c r="Q70" s="4">
        <v>0</v>
      </c>
      <c r="R70" s="4">
        <f t="shared" si="109"/>
        <v>13.6</v>
      </c>
      <c r="S70" s="4">
        <v>6</v>
      </c>
      <c r="T70" s="4">
        <v>3.8</v>
      </c>
      <c r="U70" s="4">
        <v>3.2</v>
      </c>
      <c r="V70" s="4">
        <f t="shared" si="110"/>
        <v>3.5</v>
      </c>
      <c r="W70" s="4">
        <f t="shared" si="111"/>
        <v>6.5</v>
      </c>
      <c r="X70" s="4">
        <f t="shared" si="112"/>
        <v>12.5</v>
      </c>
      <c r="Y70" s="4">
        <v>0</v>
      </c>
      <c r="Z70" s="4">
        <f t="shared" si="113"/>
        <v>12.5</v>
      </c>
      <c r="AA70" s="4">
        <v>7</v>
      </c>
      <c r="AB70" s="4">
        <v>2.8</v>
      </c>
      <c r="AC70" s="4">
        <v>2.6</v>
      </c>
      <c r="AD70" s="4">
        <f t="shared" si="114"/>
        <v>2.7</v>
      </c>
      <c r="AE70" s="4">
        <f t="shared" si="115"/>
        <v>7.3</v>
      </c>
      <c r="AF70" s="4">
        <f t="shared" si="116"/>
        <v>14.3</v>
      </c>
      <c r="AG70" s="17">
        <v>0</v>
      </c>
      <c r="AH70" s="5">
        <f t="shared" si="117"/>
        <v>14.3</v>
      </c>
      <c r="AI70" s="5">
        <f t="shared" si="118"/>
        <v>54.599999999999994</v>
      </c>
    </row>
    <row r="71" spans="1:35" x14ac:dyDescent="0.35">
      <c r="A71" s="1" t="s">
        <v>66</v>
      </c>
      <c r="B71" s="2">
        <v>2013</v>
      </c>
      <c r="C71" s="4">
        <v>0</v>
      </c>
      <c r="D71" s="20">
        <v>0</v>
      </c>
      <c r="E71" s="4">
        <v>0</v>
      </c>
      <c r="F71" s="4">
        <f t="shared" si="102"/>
        <v>0</v>
      </c>
      <c r="G71" s="4">
        <f t="shared" si="103"/>
        <v>10</v>
      </c>
      <c r="H71" s="4">
        <f t="shared" si="104"/>
        <v>10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f t="shared" si="106"/>
        <v>0</v>
      </c>
      <c r="O71" s="4">
        <f t="shared" si="107"/>
        <v>10</v>
      </c>
      <c r="P71" s="4">
        <f t="shared" si="108"/>
        <v>10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f t="shared" si="110"/>
        <v>0</v>
      </c>
      <c r="W71" s="4">
        <f t="shared" si="111"/>
        <v>10</v>
      </c>
      <c r="X71" s="4">
        <f t="shared" si="112"/>
        <v>10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f t="shared" si="114"/>
        <v>0</v>
      </c>
      <c r="AE71" s="4">
        <f t="shared" si="115"/>
        <v>10</v>
      </c>
      <c r="AF71" s="4">
        <f t="shared" si="116"/>
        <v>10</v>
      </c>
      <c r="AG71" s="17">
        <v>0</v>
      </c>
      <c r="AH71" s="5">
        <v>0</v>
      </c>
      <c r="AI71" s="5">
        <f t="shared" si="118"/>
        <v>0</v>
      </c>
    </row>
    <row r="72" spans="1:35" x14ac:dyDescent="0.35">
      <c r="A72" s="1" t="s">
        <v>85</v>
      </c>
      <c r="B72" s="2">
        <v>2014</v>
      </c>
      <c r="C72" s="4">
        <v>5</v>
      </c>
      <c r="D72" s="20">
        <v>0.7</v>
      </c>
      <c r="E72" s="4">
        <v>0.7</v>
      </c>
      <c r="F72" s="4">
        <f t="shared" si="102"/>
        <v>0.7</v>
      </c>
      <c r="G72" s="4">
        <f t="shared" si="103"/>
        <v>9.3000000000000007</v>
      </c>
      <c r="H72" s="4">
        <f t="shared" si="104"/>
        <v>14.3</v>
      </c>
      <c r="I72" s="4">
        <v>0</v>
      </c>
      <c r="J72" s="4">
        <f t="shared" si="105"/>
        <v>14.3</v>
      </c>
      <c r="K72" s="4">
        <v>5</v>
      </c>
      <c r="L72" s="4">
        <v>3.3</v>
      </c>
      <c r="M72" s="4">
        <v>2.8</v>
      </c>
      <c r="N72" s="4">
        <f t="shared" si="106"/>
        <v>3.05</v>
      </c>
      <c r="O72" s="4">
        <f t="shared" si="107"/>
        <v>6.95</v>
      </c>
      <c r="P72" s="4">
        <f t="shared" si="108"/>
        <v>11.95</v>
      </c>
      <c r="Q72" s="4">
        <v>0</v>
      </c>
      <c r="R72" s="4">
        <f t="shared" si="109"/>
        <v>11.95</v>
      </c>
      <c r="S72" s="4">
        <v>5</v>
      </c>
      <c r="T72" s="4">
        <v>2.2999999999999998</v>
      </c>
      <c r="U72" s="4">
        <v>2.2999999999999998</v>
      </c>
      <c r="V72" s="4">
        <f t="shared" si="110"/>
        <v>2.2999999999999998</v>
      </c>
      <c r="W72" s="4">
        <f t="shared" si="111"/>
        <v>7.7</v>
      </c>
      <c r="X72" s="4">
        <f t="shared" si="112"/>
        <v>12.7</v>
      </c>
      <c r="Y72" s="4">
        <v>0</v>
      </c>
      <c r="Z72" s="4">
        <f t="shared" si="113"/>
        <v>12.7</v>
      </c>
      <c r="AA72" s="4">
        <v>6.5</v>
      </c>
      <c r="AB72" s="4">
        <v>1.7</v>
      </c>
      <c r="AC72" s="4">
        <v>1.5</v>
      </c>
      <c r="AD72" s="4">
        <f t="shared" si="114"/>
        <v>1.6</v>
      </c>
      <c r="AE72" s="4">
        <f t="shared" si="115"/>
        <v>8.4</v>
      </c>
      <c r="AF72" s="4">
        <f t="shared" si="116"/>
        <v>14.9</v>
      </c>
      <c r="AG72" s="17">
        <v>0</v>
      </c>
      <c r="AH72" s="5">
        <f t="shared" si="117"/>
        <v>14.9</v>
      </c>
      <c r="AI72" s="5">
        <f t="shared" si="118"/>
        <v>53.85</v>
      </c>
    </row>
    <row r="73" spans="1:35" x14ac:dyDescent="0.35">
      <c r="A73" s="1" t="s">
        <v>86</v>
      </c>
      <c r="B73" s="2">
        <v>2013</v>
      </c>
      <c r="C73" s="4">
        <v>7</v>
      </c>
      <c r="D73" s="20">
        <v>1.2</v>
      </c>
      <c r="E73" s="4">
        <v>1.4</v>
      </c>
      <c r="F73" s="4">
        <f t="shared" si="102"/>
        <v>1.2999999999999998</v>
      </c>
      <c r="G73" s="4">
        <f t="shared" si="103"/>
        <v>8.6999999999999993</v>
      </c>
      <c r="H73" s="4">
        <f t="shared" si="104"/>
        <v>15.7</v>
      </c>
      <c r="I73" s="4">
        <v>0</v>
      </c>
      <c r="J73" s="4">
        <f t="shared" si="105"/>
        <v>15.7</v>
      </c>
      <c r="K73" s="4">
        <v>6</v>
      </c>
      <c r="L73" s="4">
        <v>2.2999999999999998</v>
      </c>
      <c r="M73" s="4">
        <v>2</v>
      </c>
      <c r="N73" s="4">
        <f t="shared" si="106"/>
        <v>2.15</v>
      </c>
      <c r="O73" s="4">
        <f t="shared" si="107"/>
        <v>7.85</v>
      </c>
      <c r="P73" s="4">
        <f t="shared" si="108"/>
        <v>13.85</v>
      </c>
      <c r="Q73" s="4">
        <v>0</v>
      </c>
      <c r="R73" s="4">
        <f t="shared" si="109"/>
        <v>13.85</v>
      </c>
      <c r="S73" s="4">
        <v>6</v>
      </c>
      <c r="T73" s="4">
        <v>3.6</v>
      </c>
      <c r="U73" s="4">
        <v>3.2</v>
      </c>
      <c r="V73" s="4">
        <f t="shared" si="110"/>
        <v>3.4000000000000004</v>
      </c>
      <c r="W73" s="4">
        <f t="shared" si="111"/>
        <v>6.6</v>
      </c>
      <c r="X73" s="4">
        <f t="shared" si="112"/>
        <v>12.6</v>
      </c>
      <c r="Y73" s="4">
        <v>0</v>
      </c>
      <c r="Z73" s="4">
        <f t="shared" si="113"/>
        <v>12.6</v>
      </c>
      <c r="AA73" s="4">
        <v>7</v>
      </c>
      <c r="AB73" s="4">
        <v>1.7</v>
      </c>
      <c r="AC73" s="4">
        <v>1.6</v>
      </c>
      <c r="AD73" s="4">
        <f t="shared" si="114"/>
        <v>1.65</v>
      </c>
      <c r="AE73" s="4">
        <f t="shared" si="115"/>
        <v>8.35</v>
      </c>
      <c r="AF73" s="4">
        <f t="shared" si="116"/>
        <v>15.35</v>
      </c>
      <c r="AG73" s="17">
        <v>0</v>
      </c>
      <c r="AH73" s="5">
        <f t="shared" si="117"/>
        <v>15.35</v>
      </c>
      <c r="AI73" s="5">
        <f t="shared" si="118"/>
        <v>57.5</v>
      </c>
    </row>
    <row r="74" spans="1:35" x14ac:dyDescent="0.35">
      <c r="A74" s="2"/>
      <c r="B74" s="2"/>
      <c r="C74" s="2"/>
      <c r="D74" s="2"/>
      <c r="E74" s="2"/>
      <c r="F74" s="2"/>
      <c r="G74" s="2"/>
      <c r="H74" s="2"/>
      <c r="I74" s="2"/>
      <c r="J74" s="19">
        <f>LARGE(J69:J73,1)+LARGE(J69:J73,2)+LARGE(J69:J73,3)+LARGE(J69:J73,4)</f>
        <v>57.800000000000004</v>
      </c>
      <c r="K74" s="2"/>
      <c r="L74" s="2"/>
      <c r="M74" s="2"/>
      <c r="N74" s="2"/>
      <c r="O74" s="2"/>
      <c r="P74" s="2"/>
      <c r="Q74" s="2"/>
      <c r="R74" s="19">
        <f>LARGE(R69:R73,1)+LARGE(R69:R73,2)+LARGE(R69:R73,3)+LARGE(R69:R73,4)</f>
        <v>50.849999999999994</v>
      </c>
      <c r="S74" s="2"/>
      <c r="T74" s="2"/>
      <c r="U74" s="2"/>
      <c r="V74" s="2"/>
      <c r="W74" s="2"/>
      <c r="X74" s="2"/>
      <c r="Y74" s="2"/>
      <c r="Z74" s="19">
        <f>LARGE(Z69:Z73,1)+LARGE(Z69:Z73,2)+LARGE(Z69:Z73,3)+LARGE(Z69:Z73,4)</f>
        <v>50</v>
      </c>
      <c r="AA74" s="2"/>
      <c r="AB74" s="2"/>
      <c r="AC74" s="2"/>
      <c r="AD74" s="2"/>
      <c r="AE74" s="2"/>
      <c r="AF74" s="2"/>
      <c r="AG74" s="2"/>
      <c r="AH74" s="5">
        <f>LARGE(AH69:AH73,1)+LARGE(AH69:AH73,2)+LARGE(AH69:AH73,3)+LARGE(AH69:AH73,4)</f>
        <v>57.449999999999996</v>
      </c>
      <c r="AI74" s="5">
        <f>SUM(AH74)+J74+R74+Z74</f>
        <v>216.1</v>
      </c>
    </row>
    <row r="75" spans="1:35" x14ac:dyDescent="0.3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x14ac:dyDescent="0.35">
      <c r="A76" s="1" t="s">
        <v>197</v>
      </c>
      <c r="B76" s="2"/>
      <c r="C76" s="2"/>
      <c r="D76" s="2"/>
      <c r="E76" s="2"/>
      <c r="F76" s="2"/>
      <c r="G76" s="2"/>
      <c r="H76" s="2"/>
      <c r="I76" s="2"/>
      <c r="J76" s="2" t="s">
        <v>0</v>
      </c>
      <c r="K76" s="2"/>
      <c r="L76" s="2"/>
      <c r="M76" s="2"/>
      <c r="N76" s="2"/>
      <c r="O76" s="2"/>
      <c r="P76" s="2"/>
      <c r="Q76" s="2"/>
      <c r="R76" s="2" t="s">
        <v>1</v>
      </c>
      <c r="S76" s="2"/>
      <c r="T76" s="2"/>
      <c r="U76" s="2"/>
      <c r="V76" s="2"/>
      <c r="W76" s="2"/>
      <c r="X76" s="2"/>
      <c r="Y76" s="2"/>
      <c r="Z76" s="2" t="s">
        <v>2</v>
      </c>
      <c r="AA76" s="2"/>
      <c r="AB76" s="2"/>
      <c r="AC76" s="2"/>
      <c r="AD76" s="2"/>
      <c r="AE76" s="2"/>
      <c r="AF76" s="2"/>
      <c r="AG76" s="2"/>
      <c r="AH76" s="2" t="s">
        <v>3</v>
      </c>
      <c r="AI76" s="2"/>
    </row>
    <row r="77" spans="1:35" x14ac:dyDescent="0.35">
      <c r="A77" s="3" t="s">
        <v>11</v>
      </c>
      <c r="B77" s="2"/>
      <c r="C77" s="2" t="s">
        <v>4</v>
      </c>
      <c r="D77" s="2" t="s">
        <v>5</v>
      </c>
      <c r="E77" s="2" t="s">
        <v>6</v>
      </c>
      <c r="F77" s="2" t="s">
        <v>7</v>
      </c>
      <c r="G77" s="2" t="s">
        <v>8</v>
      </c>
      <c r="H77" s="2"/>
      <c r="I77" s="2" t="s">
        <v>9</v>
      </c>
      <c r="J77" s="2" t="s">
        <v>10</v>
      </c>
      <c r="K77" s="2" t="s">
        <v>4</v>
      </c>
      <c r="L77" s="2" t="s">
        <v>5</v>
      </c>
      <c r="M77" s="2" t="s">
        <v>6</v>
      </c>
      <c r="N77" s="2" t="s">
        <v>7</v>
      </c>
      <c r="O77" s="2" t="s">
        <v>8</v>
      </c>
      <c r="P77" s="2"/>
      <c r="Q77" s="2" t="s">
        <v>9</v>
      </c>
      <c r="R77" s="2" t="s">
        <v>10</v>
      </c>
      <c r="S77" s="2" t="s">
        <v>4</v>
      </c>
      <c r="T77" s="2" t="s">
        <v>5</v>
      </c>
      <c r="U77" s="2" t="s">
        <v>6</v>
      </c>
      <c r="V77" s="2" t="s">
        <v>7</v>
      </c>
      <c r="W77" s="2" t="s">
        <v>8</v>
      </c>
      <c r="X77" s="2"/>
      <c r="Y77" s="2" t="s">
        <v>9</v>
      </c>
      <c r="Z77" s="2" t="s">
        <v>10</v>
      </c>
      <c r="AA77" s="2" t="s">
        <v>4</v>
      </c>
      <c r="AB77" s="2" t="s">
        <v>5</v>
      </c>
      <c r="AC77" s="2" t="s">
        <v>6</v>
      </c>
      <c r="AD77" s="2" t="s">
        <v>7</v>
      </c>
      <c r="AE77" s="2" t="s">
        <v>8</v>
      </c>
      <c r="AF77" s="2"/>
      <c r="AG77" s="2" t="s">
        <v>9</v>
      </c>
      <c r="AH77" s="2" t="s">
        <v>10</v>
      </c>
      <c r="AI77" s="7" t="s">
        <v>13</v>
      </c>
    </row>
    <row r="78" spans="1:35" x14ac:dyDescent="0.35">
      <c r="A78" s="18" t="s">
        <v>198</v>
      </c>
      <c r="B78" s="18">
        <v>2012</v>
      </c>
      <c r="C78" s="4">
        <v>9</v>
      </c>
      <c r="D78" s="20">
        <v>2.8</v>
      </c>
      <c r="E78" s="4">
        <v>2.8</v>
      </c>
      <c r="F78" s="4">
        <f t="shared" ref="F78:F82" si="119">AVERAGE(D78:E78)</f>
        <v>2.8</v>
      </c>
      <c r="G78" s="4">
        <f t="shared" ref="G78:G82" si="120">SUM(10-F78)</f>
        <v>7.2</v>
      </c>
      <c r="H78" s="4">
        <f t="shared" ref="H78:H82" si="121">SUM(C78+G78)</f>
        <v>16.2</v>
      </c>
      <c r="I78" s="4">
        <v>0</v>
      </c>
      <c r="J78" s="4">
        <f t="shared" ref="J78:J82" si="122">SUM(H78-I78)</f>
        <v>16.2</v>
      </c>
      <c r="K78" s="4">
        <v>8</v>
      </c>
      <c r="L78" s="4">
        <v>2.2999999999999998</v>
      </c>
      <c r="M78" s="4">
        <v>2.6</v>
      </c>
      <c r="N78" s="4">
        <f t="shared" ref="N78:N82" si="123">AVERAGE(L78:M78)</f>
        <v>2.4500000000000002</v>
      </c>
      <c r="O78" s="4">
        <f t="shared" ref="O78:O82" si="124">SUM(10-N78)</f>
        <v>7.55</v>
      </c>
      <c r="P78" s="4">
        <f t="shared" ref="P78:P82" si="125">SUM(K78+O78)</f>
        <v>15.55</v>
      </c>
      <c r="Q78" s="4">
        <v>0</v>
      </c>
      <c r="R78" s="4">
        <f t="shared" ref="R78:R82" si="126">SUM(P78-Q78)</f>
        <v>15.55</v>
      </c>
      <c r="S78" s="4">
        <v>8</v>
      </c>
      <c r="T78" s="4">
        <v>6.1</v>
      </c>
      <c r="U78" s="4">
        <v>5.3</v>
      </c>
      <c r="V78" s="4">
        <f t="shared" ref="V78:V82" si="127">AVERAGE(T78:U78)</f>
        <v>5.6999999999999993</v>
      </c>
      <c r="W78" s="4">
        <f t="shared" ref="W78:W82" si="128">SUM(10-V78)</f>
        <v>4.3000000000000007</v>
      </c>
      <c r="X78" s="4">
        <f t="shared" ref="X78:X82" si="129">SUM(S78+W78)</f>
        <v>12.3</v>
      </c>
      <c r="Y78" s="4">
        <v>0</v>
      </c>
      <c r="Z78" s="4">
        <f t="shared" ref="Z78:Z82" si="130">SUM(X78-Y78)</f>
        <v>12.3</v>
      </c>
      <c r="AA78" s="4">
        <v>8</v>
      </c>
      <c r="AB78" s="4">
        <v>2</v>
      </c>
      <c r="AC78" s="4">
        <v>1.5</v>
      </c>
      <c r="AD78" s="4">
        <f t="shared" ref="AD78:AD82" si="131">AVERAGE(AB78:AC78)</f>
        <v>1.75</v>
      </c>
      <c r="AE78" s="4">
        <f t="shared" ref="AE78:AE82" si="132">SUM(10-AD78)</f>
        <v>8.25</v>
      </c>
      <c r="AF78" s="4">
        <f t="shared" ref="AF78:AF82" si="133">SUM(AA78+AE78)</f>
        <v>16.25</v>
      </c>
      <c r="AG78" s="17">
        <v>0</v>
      </c>
      <c r="AH78" s="5">
        <f t="shared" ref="AH78:AH82" si="134">SUM(AF78-AG78)</f>
        <v>16.25</v>
      </c>
      <c r="AI78" s="5">
        <f t="shared" ref="AI78:AI82" si="135">SUM(J78+R78+Z78+AH78)</f>
        <v>60.3</v>
      </c>
    </row>
    <row r="79" spans="1:35" x14ac:dyDescent="0.35">
      <c r="A79" s="18" t="s">
        <v>41</v>
      </c>
      <c r="B79" s="18">
        <v>2013</v>
      </c>
      <c r="C79" s="4">
        <v>9</v>
      </c>
      <c r="D79" s="20">
        <v>0.9</v>
      </c>
      <c r="E79" s="4">
        <v>1.1000000000000001</v>
      </c>
      <c r="F79" s="4">
        <f t="shared" si="119"/>
        <v>1</v>
      </c>
      <c r="G79" s="4">
        <f t="shared" si="120"/>
        <v>9</v>
      </c>
      <c r="H79" s="4">
        <f t="shared" si="121"/>
        <v>18</v>
      </c>
      <c r="I79" s="4">
        <v>0</v>
      </c>
      <c r="J79" s="4">
        <f t="shared" si="122"/>
        <v>18</v>
      </c>
      <c r="K79" s="4">
        <v>8</v>
      </c>
      <c r="L79" s="4">
        <v>1.2</v>
      </c>
      <c r="M79" s="4">
        <v>1.4</v>
      </c>
      <c r="N79" s="4">
        <f t="shared" si="123"/>
        <v>1.2999999999999998</v>
      </c>
      <c r="O79" s="4">
        <f t="shared" si="124"/>
        <v>8.6999999999999993</v>
      </c>
      <c r="P79" s="4">
        <f t="shared" si="125"/>
        <v>16.7</v>
      </c>
      <c r="Q79" s="4">
        <v>0</v>
      </c>
      <c r="R79" s="4">
        <f t="shared" si="126"/>
        <v>16.7</v>
      </c>
      <c r="S79" s="4">
        <v>0</v>
      </c>
      <c r="T79" s="4">
        <v>0</v>
      </c>
      <c r="U79" s="4">
        <v>0</v>
      </c>
      <c r="V79" s="4">
        <f t="shared" si="127"/>
        <v>0</v>
      </c>
      <c r="W79" s="4">
        <f t="shared" si="128"/>
        <v>10</v>
      </c>
      <c r="X79" s="4">
        <f t="shared" si="129"/>
        <v>10</v>
      </c>
      <c r="Y79" s="4">
        <v>0</v>
      </c>
      <c r="Z79" s="4">
        <v>0</v>
      </c>
      <c r="AA79" s="4">
        <v>9</v>
      </c>
      <c r="AB79" s="4">
        <v>1.4</v>
      </c>
      <c r="AC79" s="4">
        <v>1.7</v>
      </c>
      <c r="AD79" s="4">
        <f t="shared" si="131"/>
        <v>1.5499999999999998</v>
      </c>
      <c r="AE79" s="4">
        <f t="shared" si="132"/>
        <v>8.4499999999999993</v>
      </c>
      <c r="AF79" s="4">
        <f t="shared" si="133"/>
        <v>17.45</v>
      </c>
      <c r="AG79" s="17">
        <v>0</v>
      </c>
      <c r="AH79" s="5">
        <f t="shared" si="134"/>
        <v>17.45</v>
      </c>
      <c r="AI79" s="5">
        <f t="shared" si="135"/>
        <v>52.150000000000006</v>
      </c>
    </row>
    <row r="80" spans="1:35" x14ac:dyDescent="0.35">
      <c r="A80" s="18" t="s">
        <v>75</v>
      </c>
      <c r="B80" s="18">
        <v>2013</v>
      </c>
      <c r="C80" s="4">
        <v>9</v>
      </c>
      <c r="D80" s="20">
        <v>1.4</v>
      </c>
      <c r="E80" s="4">
        <v>1.4</v>
      </c>
      <c r="F80" s="4">
        <f t="shared" si="119"/>
        <v>1.4</v>
      </c>
      <c r="G80" s="4">
        <f t="shared" si="120"/>
        <v>8.6</v>
      </c>
      <c r="H80" s="4">
        <f t="shared" si="121"/>
        <v>17.600000000000001</v>
      </c>
      <c r="I80" s="4">
        <v>0</v>
      </c>
      <c r="J80" s="4">
        <f t="shared" si="122"/>
        <v>17.600000000000001</v>
      </c>
      <c r="K80" s="4">
        <v>8</v>
      </c>
      <c r="L80" s="4">
        <v>1.9</v>
      </c>
      <c r="M80" s="4">
        <v>2.2000000000000002</v>
      </c>
      <c r="N80" s="4">
        <f t="shared" si="123"/>
        <v>2.0499999999999998</v>
      </c>
      <c r="O80" s="4">
        <f t="shared" si="124"/>
        <v>7.95</v>
      </c>
      <c r="P80" s="4">
        <f t="shared" si="125"/>
        <v>15.95</v>
      </c>
      <c r="Q80" s="4">
        <v>0</v>
      </c>
      <c r="R80" s="4">
        <f t="shared" si="126"/>
        <v>15.95</v>
      </c>
      <c r="S80" s="4">
        <v>9</v>
      </c>
      <c r="T80" s="4">
        <v>4</v>
      </c>
      <c r="U80" s="4">
        <v>4.4000000000000004</v>
      </c>
      <c r="V80" s="4">
        <f t="shared" si="127"/>
        <v>4.2</v>
      </c>
      <c r="W80" s="4">
        <f t="shared" si="128"/>
        <v>5.8</v>
      </c>
      <c r="X80" s="4">
        <f t="shared" si="129"/>
        <v>14.8</v>
      </c>
      <c r="Y80" s="4">
        <v>0</v>
      </c>
      <c r="Z80" s="4">
        <f t="shared" si="130"/>
        <v>14.8</v>
      </c>
      <c r="AA80" s="4">
        <v>8</v>
      </c>
      <c r="AB80" s="4">
        <v>2.2999999999999998</v>
      </c>
      <c r="AC80" s="4">
        <v>2.6</v>
      </c>
      <c r="AD80" s="4">
        <f t="shared" si="131"/>
        <v>2.4500000000000002</v>
      </c>
      <c r="AE80" s="4">
        <f t="shared" si="132"/>
        <v>7.55</v>
      </c>
      <c r="AF80" s="4">
        <f t="shared" si="133"/>
        <v>15.55</v>
      </c>
      <c r="AG80" s="17">
        <v>0</v>
      </c>
      <c r="AH80" s="5">
        <f t="shared" si="134"/>
        <v>15.55</v>
      </c>
      <c r="AI80" s="5">
        <f t="shared" si="135"/>
        <v>63.899999999999991</v>
      </c>
    </row>
    <row r="81" spans="1:35" x14ac:dyDescent="0.35">
      <c r="A81" s="18" t="s">
        <v>40</v>
      </c>
      <c r="B81" s="18">
        <v>2013</v>
      </c>
      <c r="C81" s="4">
        <v>9</v>
      </c>
      <c r="D81" s="20">
        <v>0.7</v>
      </c>
      <c r="E81" s="4">
        <v>0.9</v>
      </c>
      <c r="F81" s="4">
        <f t="shared" si="119"/>
        <v>0.8</v>
      </c>
      <c r="G81" s="4">
        <f t="shared" si="120"/>
        <v>9.1999999999999993</v>
      </c>
      <c r="H81" s="4">
        <f t="shared" si="121"/>
        <v>18.2</v>
      </c>
      <c r="I81" s="4">
        <v>0</v>
      </c>
      <c r="J81" s="4">
        <f t="shared" si="122"/>
        <v>18.2</v>
      </c>
      <c r="K81" s="4">
        <v>8</v>
      </c>
      <c r="L81" s="4">
        <v>4</v>
      </c>
      <c r="M81" s="4">
        <v>3</v>
      </c>
      <c r="N81" s="4">
        <f t="shared" si="123"/>
        <v>3.5</v>
      </c>
      <c r="O81" s="4">
        <f t="shared" si="124"/>
        <v>6.5</v>
      </c>
      <c r="P81" s="4">
        <f t="shared" si="125"/>
        <v>14.5</v>
      </c>
      <c r="Q81" s="4">
        <v>0</v>
      </c>
      <c r="R81" s="4">
        <f t="shared" si="126"/>
        <v>14.5</v>
      </c>
      <c r="S81" s="4">
        <v>9</v>
      </c>
      <c r="T81" s="4">
        <v>4.5</v>
      </c>
      <c r="U81" s="4">
        <v>5.0999999999999996</v>
      </c>
      <c r="V81" s="4">
        <f t="shared" si="127"/>
        <v>4.8</v>
      </c>
      <c r="W81" s="4">
        <f t="shared" si="128"/>
        <v>5.2</v>
      </c>
      <c r="X81" s="4">
        <f t="shared" si="129"/>
        <v>14.2</v>
      </c>
      <c r="Y81" s="4">
        <v>0</v>
      </c>
      <c r="Z81" s="4">
        <f t="shared" si="130"/>
        <v>14.2</v>
      </c>
      <c r="AA81" s="4">
        <v>7</v>
      </c>
      <c r="AB81" s="4">
        <v>2.6</v>
      </c>
      <c r="AC81" s="4">
        <v>2.2999999999999998</v>
      </c>
      <c r="AD81" s="4">
        <f t="shared" si="131"/>
        <v>2.4500000000000002</v>
      </c>
      <c r="AE81" s="4">
        <f t="shared" si="132"/>
        <v>7.55</v>
      </c>
      <c r="AF81" s="4">
        <f t="shared" si="133"/>
        <v>14.55</v>
      </c>
      <c r="AG81" s="17">
        <v>0</v>
      </c>
      <c r="AH81" s="5">
        <f t="shared" si="134"/>
        <v>14.55</v>
      </c>
      <c r="AI81" s="5">
        <f t="shared" si="135"/>
        <v>61.45</v>
      </c>
    </row>
    <row r="82" spans="1:35" x14ac:dyDescent="0.35">
      <c r="A82" s="18" t="s">
        <v>199</v>
      </c>
      <c r="B82" s="18">
        <v>2013</v>
      </c>
      <c r="C82" s="4">
        <v>7</v>
      </c>
      <c r="D82" s="20">
        <v>2.1</v>
      </c>
      <c r="E82" s="4">
        <v>1.9</v>
      </c>
      <c r="F82" s="4">
        <f t="shared" si="119"/>
        <v>2</v>
      </c>
      <c r="G82" s="4">
        <f t="shared" si="120"/>
        <v>8</v>
      </c>
      <c r="H82" s="4">
        <f t="shared" si="121"/>
        <v>15</v>
      </c>
      <c r="I82" s="4">
        <v>0</v>
      </c>
      <c r="J82" s="4">
        <f t="shared" si="122"/>
        <v>15</v>
      </c>
      <c r="K82" s="4">
        <v>6</v>
      </c>
      <c r="L82" s="4">
        <v>1.5</v>
      </c>
      <c r="M82" s="4">
        <v>1.5</v>
      </c>
      <c r="N82" s="4">
        <f t="shared" si="123"/>
        <v>1.5</v>
      </c>
      <c r="O82" s="4">
        <f t="shared" si="124"/>
        <v>8.5</v>
      </c>
      <c r="P82" s="4">
        <f t="shared" si="125"/>
        <v>14.5</v>
      </c>
      <c r="Q82" s="4">
        <v>0</v>
      </c>
      <c r="R82" s="4">
        <f t="shared" si="126"/>
        <v>14.5</v>
      </c>
      <c r="S82" s="4">
        <v>7</v>
      </c>
      <c r="T82" s="4">
        <v>3</v>
      </c>
      <c r="U82" s="4">
        <v>3</v>
      </c>
      <c r="V82" s="4">
        <f t="shared" si="127"/>
        <v>3</v>
      </c>
      <c r="W82" s="4">
        <f t="shared" si="128"/>
        <v>7</v>
      </c>
      <c r="X82" s="4">
        <f t="shared" si="129"/>
        <v>14</v>
      </c>
      <c r="Y82" s="4">
        <v>0</v>
      </c>
      <c r="Z82" s="4">
        <f t="shared" si="130"/>
        <v>14</v>
      </c>
      <c r="AA82" s="4">
        <v>8</v>
      </c>
      <c r="AB82" s="4">
        <v>1.9</v>
      </c>
      <c r="AC82" s="4">
        <v>2.4</v>
      </c>
      <c r="AD82" s="4">
        <f t="shared" si="131"/>
        <v>2.15</v>
      </c>
      <c r="AE82" s="4">
        <f t="shared" si="132"/>
        <v>7.85</v>
      </c>
      <c r="AF82" s="4">
        <f t="shared" si="133"/>
        <v>15.85</v>
      </c>
      <c r="AG82" s="17">
        <v>0</v>
      </c>
      <c r="AH82" s="5">
        <f t="shared" si="134"/>
        <v>15.85</v>
      </c>
      <c r="AI82" s="5">
        <f t="shared" si="135"/>
        <v>59.35</v>
      </c>
    </row>
    <row r="83" spans="1:35" x14ac:dyDescent="0.35">
      <c r="A83" s="1"/>
      <c r="B83" s="2"/>
      <c r="C83" s="2"/>
      <c r="D83" s="2"/>
      <c r="E83" s="2"/>
      <c r="F83" s="2"/>
      <c r="G83" s="2"/>
      <c r="H83" s="2"/>
      <c r="I83" s="2"/>
      <c r="J83" s="19">
        <f>LARGE(J78:J82,1)+LARGE(J78:J82,2)+LARGE(J78:J82,3)+LARGE(J78:J82,4)</f>
        <v>70</v>
      </c>
      <c r="K83" s="2"/>
      <c r="L83" s="2"/>
      <c r="M83" s="2"/>
      <c r="N83" s="2"/>
      <c r="O83" s="2"/>
      <c r="P83" s="2"/>
      <c r="Q83" s="2"/>
      <c r="R83" s="19">
        <f>LARGE(R78:R82,1)+LARGE(R78:R82,2)+LARGE(R78:R82,3)+LARGE(R78:R82,4)</f>
        <v>62.7</v>
      </c>
      <c r="S83" s="2"/>
      <c r="T83" s="2"/>
      <c r="U83" s="2"/>
      <c r="V83" s="2"/>
      <c r="W83" s="2"/>
      <c r="X83" s="2"/>
      <c r="Y83" s="2"/>
      <c r="Z83" s="19">
        <f>LARGE(Z78:Z82,1)+LARGE(Z78:Z82,2)+LARGE(Z78:Z82,3)+LARGE(Z78:Z82,4)</f>
        <v>55.3</v>
      </c>
      <c r="AA83" s="2"/>
      <c r="AB83" s="2"/>
      <c r="AC83" s="2"/>
      <c r="AD83" s="2"/>
      <c r="AE83" s="2"/>
      <c r="AF83" s="2"/>
      <c r="AG83" s="2"/>
      <c r="AH83" s="5">
        <f>LARGE(AH78:AH82,1)+LARGE(AH78:AH82,2)+LARGE(AH78:AH82,3)+LARGE(AH78:AH82,4)</f>
        <v>65.100000000000009</v>
      </c>
      <c r="AI83" s="5">
        <f>SUM(AH83)+J83+R83+Z83</f>
        <v>253.10000000000002</v>
      </c>
    </row>
    <row r="84" spans="1:35" x14ac:dyDescent="0.35">
      <c r="A84" s="1"/>
      <c r="B84" s="2"/>
      <c r="C84" s="2"/>
      <c r="D84" s="2"/>
      <c r="E84" s="2"/>
      <c r="F84" s="2"/>
      <c r="G84" s="2"/>
      <c r="H84" s="2"/>
      <c r="I84" s="2"/>
      <c r="J84" s="5"/>
      <c r="K84" s="2"/>
      <c r="L84" s="2"/>
      <c r="M84" s="2"/>
      <c r="N84" s="2"/>
      <c r="O84" s="2"/>
      <c r="P84" s="2"/>
      <c r="Q84" s="2"/>
      <c r="R84" s="5"/>
      <c r="S84" s="2"/>
      <c r="T84" s="2"/>
      <c r="U84" s="2"/>
      <c r="V84" s="2"/>
      <c r="W84" s="2"/>
      <c r="X84" s="2"/>
      <c r="Y84" s="2"/>
      <c r="Z84" s="5"/>
      <c r="AA84" s="2"/>
      <c r="AB84" s="2"/>
      <c r="AC84" s="2"/>
      <c r="AD84" s="2"/>
      <c r="AE84" s="2"/>
      <c r="AF84" s="2"/>
      <c r="AG84" s="2"/>
      <c r="AH84" s="5"/>
      <c r="AI84" s="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BC9D-E133-44B8-8D9E-218CF4D0344B}">
  <dimension ref="A1:J181"/>
  <sheetViews>
    <sheetView view="pageBreakPreview" topLeftCell="A34" zoomScale="60" zoomScaleNormal="30" workbookViewId="0">
      <selection activeCell="A57" sqref="A57"/>
    </sheetView>
  </sheetViews>
  <sheetFormatPr baseColWidth="10" defaultRowHeight="25" customHeight="1" x14ac:dyDescent="0.35"/>
  <cols>
    <col min="1" max="1" width="23.1796875" style="2" bestFit="1" customWidth="1"/>
    <col min="2" max="2" width="9.90625" style="2" bestFit="1" customWidth="1"/>
  </cols>
  <sheetData>
    <row r="1" spans="1:10" ht="25" customHeight="1" x14ac:dyDescent="0.45">
      <c r="A1" s="9" t="s">
        <v>129</v>
      </c>
      <c r="B1" s="13"/>
      <c r="C1" s="15" t="s">
        <v>3</v>
      </c>
    </row>
    <row r="2" spans="1:10" ht="25" customHeight="1" x14ac:dyDescent="0.45">
      <c r="A2" s="12" t="s">
        <v>25</v>
      </c>
      <c r="B2" s="13"/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/>
      <c r="I2" s="13" t="s">
        <v>9</v>
      </c>
      <c r="J2" s="13" t="s">
        <v>10</v>
      </c>
    </row>
    <row r="3" spans="1:10" ht="25" customHeight="1" x14ac:dyDescent="0.45">
      <c r="A3" s="14" t="s">
        <v>64</v>
      </c>
      <c r="B3" s="14">
        <v>2011</v>
      </c>
      <c r="C3" s="25"/>
      <c r="D3" s="25"/>
      <c r="E3" s="25"/>
      <c r="F3" s="25"/>
      <c r="G3" s="25"/>
      <c r="H3" s="25"/>
      <c r="I3" s="25"/>
      <c r="J3" s="25"/>
    </row>
    <row r="4" spans="1:10" ht="25" customHeight="1" x14ac:dyDescent="0.45">
      <c r="A4" s="14" t="s">
        <v>33</v>
      </c>
      <c r="B4" s="14">
        <v>2012</v>
      </c>
      <c r="C4" s="25"/>
      <c r="D4" s="25"/>
      <c r="E4" s="25"/>
      <c r="F4" s="25"/>
      <c r="G4" s="25"/>
      <c r="H4" s="25"/>
      <c r="I4" s="25"/>
      <c r="J4" s="25"/>
    </row>
    <row r="5" spans="1:10" ht="25" customHeight="1" x14ac:dyDescent="0.45">
      <c r="A5" s="14" t="s">
        <v>74</v>
      </c>
      <c r="B5" s="14">
        <v>2011</v>
      </c>
      <c r="C5" s="25"/>
      <c r="D5" s="25"/>
      <c r="E5" s="25"/>
      <c r="F5" s="25"/>
      <c r="G5" s="25"/>
      <c r="H5" s="25"/>
      <c r="I5" s="25"/>
      <c r="J5" s="25"/>
    </row>
    <row r="6" spans="1:10" ht="25" customHeight="1" x14ac:dyDescent="0.45">
      <c r="A6" s="14" t="s">
        <v>128</v>
      </c>
      <c r="B6" s="14">
        <v>2013</v>
      </c>
      <c r="C6" s="25"/>
      <c r="D6" s="25"/>
      <c r="E6" s="25"/>
      <c r="F6" s="25"/>
      <c r="G6" s="25"/>
      <c r="H6" s="25"/>
      <c r="I6" s="25"/>
      <c r="J6" s="25"/>
    </row>
    <row r="7" spans="1:10" ht="25" customHeight="1" x14ac:dyDescent="0.45">
      <c r="A7" s="14" t="s">
        <v>32</v>
      </c>
      <c r="B7" s="14">
        <v>2011</v>
      </c>
      <c r="C7" s="25"/>
      <c r="D7" s="25"/>
      <c r="E7" s="25"/>
      <c r="F7" s="25"/>
      <c r="G7" s="25"/>
      <c r="H7" s="25"/>
      <c r="I7" s="25"/>
      <c r="J7" s="25"/>
    </row>
    <row r="8" spans="1:10" ht="25" customHeight="1" x14ac:dyDescent="0.45">
      <c r="A8" s="14"/>
      <c r="B8" s="14"/>
      <c r="C8" s="25"/>
      <c r="D8" s="25"/>
      <c r="E8" s="25"/>
      <c r="F8" s="25"/>
      <c r="G8" s="25"/>
      <c r="H8" s="25"/>
      <c r="I8" s="25"/>
      <c r="J8" s="25"/>
    </row>
    <row r="9" spans="1:10" ht="25" customHeight="1" x14ac:dyDescent="0.35">
      <c r="A9" s="1"/>
    </row>
    <row r="10" spans="1:10" ht="25" customHeight="1" x14ac:dyDescent="0.35">
      <c r="A10" s="1"/>
    </row>
    <row r="11" spans="1:10" ht="25" customHeight="1" x14ac:dyDescent="0.45">
      <c r="A11" s="9" t="s">
        <v>129</v>
      </c>
      <c r="B11" s="13"/>
      <c r="C11" s="15" t="s">
        <v>3</v>
      </c>
    </row>
    <row r="12" spans="1:10" ht="25" customHeight="1" x14ac:dyDescent="0.45">
      <c r="A12" s="12" t="s">
        <v>130</v>
      </c>
      <c r="B12" s="13"/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3"/>
      <c r="I12" s="13" t="s">
        <v>9</v>
      </c>
      <c r="J12" s="13" t="s">
        <v>10</v>
      </c>
    </row>
    <row r="13" spans="1:10" ht="25" customHeight="1" x14ac:dyDescent="0.45">
      <c r="A13" s="14" t="s">
        <v>22</v>
      </c>
      <c r="B13" s="14">
        <v>2011</v>
      </c>
      <c r="C13" s="25"/>
      <c r="D13" s="25"/>
      <c r="E13" s="25"/>
      <c r="F13" s="25"/>
      <c r="G13" s="25"/>
      <c r="H13" s="25"/>
      <c r="I13" s="25"/>
      <c r="J13" s="25"/>
    </row>
    <row r="14" spans="1:10" ht="25" customHeight="1" x14ac:dyDescent="0.45">
      <c r="A14" s="14" t="s">
        <v>35</v>
      </c>
      <c r="B14" s="14">
        <v>2012</v>
      </c>
      <c r="C14" s="25"/>
      <c r="D14" s="25"/>
      <c r="E14" s="25"/>
      <c r="F14" s="25"/>
      <c r="G14" s="25"/>
      <c r="H14" s="25"/>
      <c r="I14" s="25"/>
      <c r="J14" s="25"/>
    </row>
    <row r="15" spans="1:10" ht="25" customHeight="1" x14ac:dyDescent="0.45">
      <c r="A15" s="14" t="s">
        <v>131</v>
      </c>
      <c r="B15" s="14">
        <v>2013</v>
      </c>
      <c r="C15" s="25"/>
      <c r="D15" s="25"/>
      <c r="E15" s="25"/>
      <c r="F15" s="25"/>
      <c r="G15" s="25"/>
      <c r="H15" s="25"/>
      <c r="I15" s="25"/>
      <c r="J15" s="25"/>
    </row>
    <row r="16" spans="1:10" ht="25" customHeight="1" x14ac:dyDescent="0.45">
      <c r="A16" s="14" t="s">
        <v>132</v>
      </c>
      <c r="B16" s="14">
        <v>2011</v>
      </c>
      <c r="C16" s="25"/>
      <c r="D16" s="25"/>
      <c r="E16" s="25"/>
      <c r="F16" s="25"/>
      <c r="G16" s="25"/>
      <c r="H16" s="25"/>
      <c r="I16" s="25"/>
      <c r="J16" s="25"/>
    </row>
    <row r="17" spans="1:10" ht="25" customHeight="1" x14ac:dyDescent="0.45">
      <c r="A17" s="14" t="s">
        <v>216</v>
      </c>
      <c r="B17" s="14">
        <v>2010</v>
      </c>
      <c r="C17" s="25"/>
      <c r="D17" s="25"/>
      <c r="E17" s="25"/>
      <c r="F17" s="25"/>
      <c r="G17" s="25"/>
      <c r="H17" s="25"/>
      <c r="I17" s="25"/>
      <c r="J17" s="25"/>
    </row>
    <row r="18" spans="1:10" ht="25" customHeight="1" x14ac:dyDescent="0.45">
      <c r="A18" s="14" t="s">
        <v>133</v>
      </c>
      <c r="B18" s="14">
        <v>2013</v>
      </c>
      <c r="C18" s="25"/>
      <c r="D18" s="25"/>
      <c r="E18" s="25"/>
      <c r="F18" s="25"/>
      <c r="G18" s="25"/>
      <c r="H18" s="25"/>
      <c r="I18" s="25"/>
      <c r="J18" s="25"/>
    </row>
    <row r="19" spans="1:10" ht="25" customHeight="1" x14ac:dyDescent="0.35">
      <c r="A19" s="1"/>
    </row>
    <row r="20" spans="1:10" ht="25" customHeight="1" x14ac:dyDescent="0.35">
      <c r="A20" s="1"/>
    </row>
    <row r="21" spans="1:10" ht="25" customHeight="1" x14ac:dyDescent="0.45">
      <c r="A21" s="9" t="s">
        <v>129</v>
      </c>
      <c r="B21" s="13"/>
      <c r="C21" s="15" t="s">
        <v>3</v>
      </c>
    </row>
    <row r="22" spans="1:10" ht="25" customHeight="1" x14ac:dyDescent="0.45">
      <c r="A22" s="12" t="s">
        <v>19</v>
      </c>
      <c r="B22" s="13"/>
      <c r="C22" s="13" t="s">
        <v>4</v>
      </c>
      <c r="D22" s="13" t="s">
        <v>5</v>
      </c>
      <c r="E22" s="13" t="s">
        <v>6</v>
      </c>
      <c r="F22" s="13" t="s">
        <v>7</v>
      </c>
      <c r="G22" s="13" t="s">
        <v>8</v>
      </c>
      <c r="H22" s="13"/>
      <c r="I22" s="13" t="s">
        <v>9</v>
      </c>
      <c r="J22" s="13" t="s">
        <v>10</v>
      </c>
    </row>
    <row r="23" spans="1:10" ht="25" customHeight="1" x14ac:dyDescent="0.45">
      <c r="A23" s="14" t="s">
        <v>20</v>
      </c>
      <c r="B23" s="14">
        <v>2011</v>
      </c>
      <c r="C23" s="25"/>
      <c r="D23" s="25"/>
      <c r="E23" s="25"/>
      <c r="F23" s="25"/>
      <c r="G23" s="25"/>
      <c r="H23" s="25"/>
      <c r="I23" s="25"/>
      <c r="J23" s="25"/>
    </row>
    <row r="24" spans="1:10" ht="25" customHeight="1" x14ac:dyDescent="0.45">
      <c r="A24" s="14" t="s">
        <v>134</v>
      </c>
      <c r="B24" s="14">
        <v>2013</v>
      </c>
      <c r="C24" s="25"/>
      <c r="D24" s="25"/>
      <c r="E24" s="25"/>
      <c r="F24" s="25"/>
      <c r="G24" s="25"/>
      <c r="H24" s="25"/>
      <c r="I24" s="25"/>
      <c r="J24" s="25"/>
    </row>
    <row r="25" spans="1:10" ht="25" customHeight="1" x14ac:dyDescent="0.45">
      <c r="A25" s="14" t="s">
        <v>88</v>
      </c>
      <c r="B25" s="14">
        <v>2013</v>
      </c>
      <c r="C25" s="25"/>
      <c r="D25" s="25"/>
      <c r="E25" s="25"/>
      <c r="F25" s="25"/>
      <c r="G25" s="25"/>
      <c r="H25" s="25"/>
      <c r="I25" s="25"/>
      <c r="J25" s="25"/>
    </row>
    <row r="26" spans="1:10" ht="25" customHeight="1" x14ac:dyDescent="0.45">
      <c r="A26" s="14" t="s">
        <v>52</v>
      </c>
      <c r="B26" s="14">
        <v>2013</v>
      </c>
      <c r="C26" s="25"/>
      <c r="D26" s="25"/>
      <c r="E26" s="25"/>
      <c r="F26" s="25"/>
      <c r="G26" s="25"/>
      <c r="H26" s="25"/>
      <c r="I26" s="25"/>
      <c r="J26" s="25"/>
    </row>
    <row r="27" spans="1:10" ht="25" customHeight="1" x14ac:dyDescent="0.45">
      <c r="A27" s="14" t="s">
        <v>16</v>
      </c>
      <c r="B27" s="14">
        <v>2005</v>
      </c>
      <c r="C27" s="25"/>
      <c r="D27" s="25"/>
      <c r="E27" s="25"/>
      <c r="F27" s="25"/>
      <c r="G27" s="25"/>
      <c r="H27" s="25"/>
      <c r="I27" s="25"/>
      <c r="J27" s="25"/>
    </row>
    <row r="28" spans="1:10" ht="25" customHeight="1" x14ac:dyDescent="0.45">
      <c r="A28" s="14" t="s">
        <v>213</v>
      </c>
      <c r="B28" s="14">
        <v>2006</v>
      </c>
      <c r="C28" s="25"/>
      <c r="D28" s="25"/>
      <c r="E28" s="25"/>
      <c r="F28" s="25"/>
      <c r="G28" s="25"/>
      <c r="H28" s="25"/>
      <c r="I28" s="25"/>
      <c r="J28" s="25"/>
    </row>
    <row r="29" spans="1:10" ht="25" customHeight="1" x14ac:dyDescent="0.35">
      <c r="A29" s="1"/>
    </row>
    <row r="30" spans="1:10" ht="25" customHeight="1" x14ac:dyDescent="0.35">
      <c r="A30" s="1"/>
    </row>
    <row r="31" spans="1:10" ht="25" customHeight="1" x14ac:dyDescent="0.45">
      <c r="A31" s="9" t="s">
        <v>129</v>
      </c>
      <c r="B31" s="13"/>
      <c r="C31" s="15" t="s">
        <v>3</v>
      </c>
    </row>
    <row r="32" spans="1:10" ht="25" customHeight="1" x14ac:dyDescent="0.45">
      <c r="A32" s="12" t="s">
        <v>62</v>
      </c>
      <c r="B32" s="13"/>
      <c r="C32" s="13" t="s">
        <v>4</v>
      </c>
      <c r="D32" s="13" t="s">
        <v>5</v>
      </c>
      <c r="E32" s="13" t="s">
        <v>6</v>
      </c>
      <c r="F32" s="13" t="s">
        <v>7</v>
      </c>
      <c r="G32" s="13" t="s">
        <v>8</v>
      </c>
      <c r="H32" s="13"/>
      <c r="I32" s="13" t="s">
        <v>9</v>
      </c>
      <c r="J32" s="13" t="s">
        <v>10</v>
      </c>
    </row>
    <row r="33" spans="1:10" ht="25" customHeight="1" x14ac:dyDescent="0.45">
      <c r="A33" s="14" t="s">
        <v>77</v>
      </c>
      <c r="B33" s="14">
        <v>2012</v>
      </c>
      <c r="C33" s="25"/>
      <c r="D33" s="25"/>
      <c r="E33" s="25"/>
      <c r="F33" s="25"/>
      <c r="G33" s="25"/>
      <c r="H33" s="25"/>
      <c r="I33" s="25"/>
      <c r="J33" s="25"/>
    </row>
    <row r="34" spans="1:10" ht="25" customHeight="1" x14ac:dyDescent="0.45">
      <c r="A34" s="14" t="s">
        <v>78</v>
      </c>
      <c r="B34" s="14">
        <v>2012</v>
      </c>
      <c r="C34" s="25"/>
      <c r="D34" s="25"/>
      <c r="E34" s="25"/>
      <c r="F34" s="25"/>
      <c r="G34" s="25"/>
      <c r="H34" s="25"/>
      <c r="I34" s="25"/>
      <c r="J34" s="25"/>
    </row>
    <row r="35" spans="1:10" ht="25" customHeight="1" x14ac:dyDescent="0.45">
      <c r="A35" s="14" t="s">
        <v>51</v>
      </c>
      <c r="B35" s="14">
        <v>2015</v>
      </c>
      <c r="C35" s="25"/>
      <c r="D35" s="25"/>
      <c r="E35" s="25"/>
      <c r="F35" s="25"/>
      <c r="G35" s="25"/>
      <c r="H35" s="25"/>
      <c r="I35" s="25"/>
      <c r="J35" s="25"/>
    </row>
    <row r="36" spans="1:10" ht="25" customHeight="1" x14ac:dyDescent="0.45">
      <c r="A36" s="14" t="s">
        <v>50</v>
      </c>
      <c r="B36" s="14">
        <v>2015</v>
      </c>
      <c r="C36" s="25"/>
      <c r="D36" s="25"/>
      <c r="E36" s="25"/>
      <c r="F36" s="25"/>
      <c r="G36" s="25"/>
      <c r="H36" s="25"/>
      <c r="I36" s="25"/>
      <c r="J36" s="25"/>
    </row>
    <row r="37" spans="1:10" ht="25" customHeight="1" x14ac:dyDescent="0.45">
      <c r="A37" s="14" t="s">
        <v>91</v>
      </c>
      <c r="B37" s="14">
        <v>2016</v>
      </c>
      <c r="C37" s="25"/>
      <c r="D37" s="25"/>
      <c r="E37" s="25"/>
      <c r="F37" s="25"/>
      <c r="G37" s="25"/>
      <c r="H37" s="25"/>
      <c r="I37" s="25"/>
      <c r="J37" s="25"/>
    </row>
    <row r="38" spans="1:10" ht="25" customHeight="1" x14ac:dyDescent="0.45">
      <c r="A38" s="14" t="s">
        <v>63</v>
      </c>
      <c r="B38" s="14">
        <v>2011</v>
      </c>
      <c r="C38" s="25"/>
      <c r="D38" s="25"/>
      <c r="E38" s="25"/>
      <c r="F38" s="25"/>
      <c r="G38" s="25"/>
      <c r="H38" s="25"/>
      <c r="I38" s="25"/>
      <c r="J38" s="25"/>
    </row>
    <row r="39" spans="1:10" ht="25" customHeight="1" x14ac:dyDescent="0.35">
      <c r="A39" s="1"/>
    </row>
    <row r="40" spans="1:10" ht="25" customHeight="1" x14ac:dyDescent="0.35">
      <c r="A40" s="1"/>
    </row>
    <row r="41" spans="1:10" ht="25" customHeight="1" x14ac:dyDescent="0.45">
      <c r="A41" s="9" t="s">
        <v>137</v>
      </c>
      <c r="B41" s="13"/>
      <c r="C41" s="15" t="s">
        <v>3</v>
      </c>
    </row>
    <row r="42" spans="1:10" ht="25" customHeight="1" x14ac:dyDescent="0.45">
      <c r="A42" s="16" t="s">
        <v>105</v>
      </c>
      <c r="B42" s="13"/>
      <c r="C42" s="13" t="s">
        <v>4</v>
      </c>
      <c r="D42" s="13" t="s">
        <v>5</v>
      </c>
      <c r="E42" s="13" t="s">
        <v>6</v>
      </c>
      <c r="F42" s="13" t="s">
        <v>7</v>
      </c>
      <c r="G42" s="13" t="s">
        <v>8</v>
      </c>
      <c r="H42" s="13"/>
      <c r="I42" s="13" t="s">
        <v>9</v>
      </c>
      <c r="J42" s="13" t="s">
        <v>10</v>
      </c>
    </row>
    <row r="43" spans="1:10" ht="25" customHeight="1" x14ac:dyDescent="0.45">
      <c r="A43" s="26" t="s">
        <v>138</v>
      </c>
      <c r="B43" s="14">
        <v>2014</v>
      </c>
      <c r="C43" s="25"/>
      <c r="D43" s="25"/>
      <c r="E43" s="25"/>
      <c r="F43" s="25"/>
      <c r="G43" s="25"/>
      <c r="H43" s="25"/>
      <c r="I43" s="25"/>
      <c r="J43" s="25"/>
    </row>
    <row r="44" spans="1:10" ht="25" customHeight="1" x14ac:dyDescent="0.45">
      <c r="A44" s="26" t="s">
        <v>81</v>
      </c>
      <c r="B44" s="14">
        <v>2014</v>
      </c>
      <c r="C44" s="25"/>
      <c r="D44" s="25"/>
      <c r="E44" s="25"/>
      <c r="F44" s="25"/>
      <c r="G44" s="25"/>
      <c r="H44" s="25"/>
      <c r="I44" s="25"/>
      <c r="J44" s="25"/>
    </row>
    <row r="45" spans="1:10" ht="25" customHeight="1" x14ac:dyDescent="0.45">
      <c r="A45" s="26" t="s">
        <v>82</v>
      </c>
      <c r="B45" s="14">
        <v>2014</v>
      </c>
      <c r="C45" s="25"/>
      <c r="D45" s="25"/>
      <c r="E45" s="25"/>
      <c r="F45" s="25"/>
      <c r="G45" s="25"/>
      <c r="H45" s="25"/>
      <c r="I45" s="25"/>
      <c r="J45" s="25"/>
    </row>
    <row r="46" spans="1:10" ht="25" customHeight="1" x14ac:dyDescent="0.45">
      <c r="A46" s="26" t="s">
        <v>89</v>
      </c>
      <c r="B46" s="14">
        <v>2014</v>
      </c>
      <c r="C46" s="25"/>
      <c r="D46" s="25"/>
      <c r="E46" s="25"/>
      <c r="F46" s="25"/>
      <c r="G46" s="25"/>
      <c r="H46" s="25"/>
      <c r="I46" s="25"/>
      <c r="J46" s="25"/>
    </row>
    <row r="47" spans="1:10" ht="25" customHeight="1" x14ac:dyDescent="0.45">
      <c r="A47" s="26" t="s">
        <v>90</v>
      </c>
      <c r="B47" s="14">
        <v>2014</v>
      </c>
      <c r="C47" s="25"/>
      <c r="D47" s="25"/>
      <c r="E47" s="25"/>
      <c r="F47" s="25"/>
      <c r="G47" s="25"/>
      <c r="H47" s="25"/>
      <c r="I47" s="25"/>
      <c r="J47" s="25"/>
    </row>
    <row r="48" spans="1:10" ht="25" customHeight="1" x14ac:dyDescent="0.45">
      <c r="A48" s="26" t="s">
        <v>139</v>
      </c>
      <c r="B48" s="14">
        <v>2015</v>
      </c>
      <c r="C48" s="25"/>
      <c r="D48" s="25"/>
      <c r="E48" s="25"/>
      <c r="F48" s="25"/>
      <c r="G48" s="25"/>
      <c r="H48" s="25"/>
      <c r="I48" s="25"/>
      <c r="J48" s="25"/>
    </row>
    <row r="50" spans="1:10" ht="25" customHeight="1" x14ac:dyDescent="0.35">
      <c r="A50" s="1"/>
    </row>
    <row r="51" spans="1:10" ht="25" customHeight="1" x14ac:dyDescent="0.45">
      <c r="A51" s="9" t="s">
        <v>137</v>
      </c>
      <c r="B51" s="13"/>
      <c r="C51" s="15" t="s">
        <v>3</v>
      </c>
    </row>
    <row r="52" spans="1:10" ht="25" customHeight="1" x14ac:dyDescent="0.45">
      <c r="A52" s="12" t="s">
        <v>136</v>
      </c>
      <c r="B52" s="13"/>
      <c r="C52" s="13" t="s">
        <v>4</v>
      </c>
      <c r="D52" s="13" t="s">
        <v>5</v>
      </c>
      <c r="E52" s="13" t="s">
        <v>6</v>
      </c>
      <c r="F52" s="13" t="s">
        <v>7</v>
      </c>
      <c r="G52" s="13" t="s">
        <v>8</v>
      </c>
      <c r="H52" s="13"/>
      <c r="I52" s="13" t="s">
        <v>9</v>
      </c>
      <c r="J52" s="13" t="s">
        <v>10</v>
      </c>
    </row>
    <row r="53" spans="1:10" ht="25" customHeight="1" x14ac:dyDescent="0.45">
      <c r="A53" s="14" t="s">
        <v>217</v>
      </c>
      <c r="B53" s="14">
        <v>2015</v>
      </c>
      <c r="C53" s="25"/>
      <c r="D53" s="25"/>
      <c r="E53" s="25"/>
      <c r="F53" s="25"/>
      <c r="G53" s="25"/>
      <c r="H53" s="25"/>
      <c r="I53" s="25"/>
      <c r="J53" s="25"/>
    </row>
    <row r="54" spans="1:10" ht="25" customHeight="1" x14ac:dyDescent="0.45">
      <c r="A54" s="14" t="s">
        <v>140</v>
      </c>
      <c r="B54" s="14">
        <v>2015</v>
      </c>
      <c r="C54" s="25"/>
      <c r="D54" s="25"/>
      <c r="E54" s="25"/>
      <c r="F54" s="25"/>
      <c r="G54" s="25"/>
      <c r="H54" s="25"/>
      <c r="I54" s="25"/>
      <c r="J54" s="25"/>
    </row>
    <row r="55" spans="1:10" ht="25" customHeight="1" x14ac:dyDescent="0.45">
      <c r="A55" s="14" t="s">
        <v>141</v>
      </c>
      <c r="B55" s="14">
        <v>2017</v>
      </c>
      <c r="C55" s="25"/>
      <c r="D55" s="25"/>
      <c r="E55" s="25"/>
      <c r="F55" s="25"/>
      <c r="G55" s="25"/>
      <c r="H55" s="25"/>
      <c r="I55" s="25"/>
      <c r="J55" s="25"/>
    </row>
    <row r="56" spans="1:10" ht="25" customHeight="1" x14ac:dyDescent="0.45">
      <c r="A56" s="14" t="s">
        <v>223</v>
      </c>
      <c r="B56" s="14">
        <v>2016</v>
      </c>
      <c r="C56" s="25"/>
      <c r="D56" s="25"/>
      <c r="E56" s="25"/>
      <c r="F56" s="25"/>
      <c r="G56" s="25"/>
      <c r="H56" s="25"/>
      <c r="I56" s="25"/>
      <c r="J56" s="25"/>
    </row>
    <row r="57" spans="1:10" ht="25" customHeight="1" x14ac:dyDescent="0.45">
      <c r="A57" s="14" t="s">
        <v>218</v>
      </c>
      <c r="B57" s="14">
        <v>2015</v>
      </c>
      <c r="C57" s="25"/>
      <c r="D57" s="25"/>
      <c r="E57" s="25"/>
      <c r="F57" s="25"/>
      <c r="G57" s="25"/>
      <c r="H57" s="25"/>
      <c r="I57" s="25"/>
      <c r="J57" s="25"/>
    </row>
    <row r="58" spans="1:10" ht="25" customHeight="1" x14ac:dyDescent="0.45">
      <c r="A58" s="14" t="s">
        <v>142</v>
      </c>
      <c r="B58" s="14">
        <v>2014</v>
      </c>
      <c r="C58" s="25"/>
      <c r="D58" s="25"/>
      <c r="E58" s="25"/>
      <c r="F58" s="25"/>
      <c r="G58" s="25"/>
      <c r="H58" s="25"/>
      <c r="I58" s="25"/>
      <c r="J58" s="25"/>
    </row>
    <row r="60" spans="1:10" ht="25" customHeight="1" x14ac:dyDescent="0.35">
      <c r="A60" s="1"/>
    </row>
    <row r="61" spans="1:10" ht="25" customHeight="1" x14ac:dyDescent="0.45">
      <c r="A61" s="1" t="s">
        <v>137</v>
      </c>
      <c r="C61" s="15" t="s">
        <v>3</v>
      </c>
    </row>
    <row r="62" spans="1:10" ht="25" customHeight="1" x14ac:dyDescent="0.45">
      <c r="A62" s="3" t="s">
        <v>200</v>
      </c>
      <c r="C62" s="13" t="s">
        <v>4</v>
      </c>
      <c r="D62" s="13" t="s">
        <v>5</v>
      </c>
      <c r="E62" s="13" t="s">
        <v>6</v>
      </c>
      <c r="F62" s="13" t="s">
        <v>7</v>
      </c>
      <c r="G62" s="13" t="s">
        <v>8</v>
      </c>
      <c r="H62" s="13"/>
      <c r="I62" s="13" t="s">
        <v>9</v>
      </c>
      <c r="J62" s="13" t="s">
        <v>10</v>
      </c>
    </row>
    <row r="63" spans="1:10" ht="25" customHeight="1" x14ac:dyDescent="0.45">
      <c r="A63" s="14" t="s">
        <v>83</v>
      </c>
      <c r="B63" s="14">
        <v>2015</v>
      </c>
      <c r="C63" s="25"/>
      <c r="D63" s="25"/>
      <c r="E63" s="25"/>
      <c r="F63" s="25"/>
      <c r="G63" s="25"/>
      <c r="H63" s="25"/>
      <c r="I63" s="25"/>
      <c r="J63" s="25"/>
    </row>
    <row r="64" spans="1:10" ht="25" customHeight="1" x14ac:dyDescent="0.45">
      <c r="A64" s="14" t="s">
        <v>84</v>
      </c>
      <c r="B64" s="14">
        <v>2014</v>
      </c>
      <c r="C64" s="25"/>
      <c r="D64" s="25"/>
      <c r="E64" s="25"/>
      <c r="F64" s="25"/>
      <c r="G64" s="25"/>
      <c r="H64" s="25"/>
      <c r="I64" s="25"/>
      <c r="J64" s="25"/>
    </row>
    <row r="65" spans="1:10" ht="25" customHeight="1" x14ac:dyDescent="0.45">
      <c r="A65" s="14" t="s">
        <v>135</v>
      </c>
      <c r="B65" s="14">
        <v>2014</v>
      </c>
      <c r="C65" s="25"/>
      <c r="D65" s="25"/>
      <c r="E65" s="25"/>
      <c r="F65" s="25"/>
      <c r="G65" s="25"/>
      <c r="H65" s="25"/>
      <c r="I65" s="25"/>
      <c r="J65" s="25"/>
    </row>
    <row r="66" spans="1:10" ht="25" customHeight="1" x14ac:dyDescent="0.45">
      <c r="A66" s="14" t="s">
        <v>122</v>
      </c>
      <c r="B66" s="14">
        <v>2015</v>
      </c>
      <c r="C66" s="25"/>
      <c r="D66" s="25"/>
      <c r="E66" s="25"/>
      <c r="F66" s="25"/>
      <c r="G66" s="25"/>
      <c r="H66" s="25"/>
      <c r="I66" s="25"/>
      <c r="J66" s="25"/>
    </row>
    <row r="67" spans="1:10" ht="25" customHeight="1" x14ac:dyDescent="0.45">
      <c r="A67" s="14" t="s">
        <v>46</v>
      </c>
      <c r="B67" s="14">
        <v>2015</v>
      </c>
      <c r="C67" s="25"/>
      <c r="D67" s="25"/>
      <c r="E67" s="25"/>
      <c r="F67" s="25"/>
      <c r="G67" s="25"/>
      <c r="H67" s="25"/>
      <c r="I67" s="25"/>
      <c r="J67" s="25"/>
    </row>
    <row r="69" spans="1:10" ht="25" customHeight="1" x14ac:dyDescent="0.45">
      <c r="A69" s="9" t="s">
        <v>137</v>
      </c>
      <c r="B69" s="13"/>
      <c r="C69" s="15" t="s">
        <v>3</v>
      </c>
    </row>
    <row r="70" spans="1:10" ht="25" customHeight="1" x14ac:dyDescent="0.45">
      <c r="A70" s="16" t="s">
        <v>145</v>
      </c>
      <c r="B70" s="13"/>
      <c r="C70" s="13" t="s">
        <v>4</v>
      </c>
      <c r="D70" s="13" t="s">
        <v>5</v>
      </c>
      <c r="E70" s="13" t="s">
        <v>6</v>
      </c>
      <c r="F70" s="13" t="s">
        <v>7</v>
      </c>
      <c r="G70" s="13" t="s">
        <v>8</v>
      </c>
      <c r="H70" s="13"/>
      <c r="I70" s="13" t="s">
        <v>9</v>
      </c>
      <c r="J70" s="13" t="s">
        <v>10</v>
      </c>
    </row>
    <row r="71" spans="1:10" ht="25" customHeight="1" x14ac:dyDescent="0.45">
      <c r="A71" s="14" t="s">
        <v>112</v>
      </c>
      <c r="B71" s="14">
        <v>2015</v>
      </c>
      <c r="C71" s="25"/>
      <c r="D71" s="25"/>
      <c r="E71" s="25"/>
      <c r="F71" s="25"/>
      <c r="G71" s="25"/>
      <c r="H71" s="25"/>
      <c r="I71" s="25"/>
      <c r="J71" s="25"/>
    </row>
    <row r="72" spans="1:10" ht="25" customHeight="1" x14ac:dyDescent="0.45">
      <c r="A72" s="14" t="s">
        <v>117</v>
      </c>
      <c r="B72" s="14">
        <v>2015</v>
      </c>
      <c r="C72" s="25"/>
      <c r="D72" s="25"/>
      <c r="E72" s="25"/>
      <c r="F72" s="25"/>
      <c r="G72" s="25"/>
      <c r="H72" s="25"/>
      <c r="I72" s="25"/>
      <c r="J72" s="25"/>
    </row>
    <row r="73" spans="1:10" ht="25" customHeight="1" x14ac:dyDescent="0.45">
      <c r="A73" s="14" t="s">
        <v>118</v>
      </c>
      <c r="B73" s="14">
        <v>2015</v>
      </c>
      <c r="C73" s="25"/>
      <c r="D73" s="25"/>
      <c r="E73" s="25"/>
      <c r="F73" s="25"/>
      <c r="G73" s="25"/>
      <c r="H73" s="25"/>
      <c r="I73" s="25"/>
      <c r="J73" s="25"/>
    </row>
    <row r="74" spans="1:10" ht="25" customHeight="1" x14ac:dyDescent="0.45">
      <c r="A74" s="14" t="s">
        <v>54</v>
      </c>
      <c r="B74" s="14">
        <v>2015</v>
      </c>
      <c r="C74" s="25"/>
      <c r="D74" s="25"/>
      <c r="E74" s="25"/>
      <c r="F74" s="25"/>
      <c r="G74" s="25"/>
      <c r="H74" s="25"/>
      <c r="I74" s="25"/>
      <c r="J74" s="25"/>
    </row>
    <row r="75" spans="1:10" ht="25" customHeight="1" x14ac:dyDescent="0.45">
      <c r="A75" s="14" t="s">
        <v>36</v>
      </c>
      <c r="B75" s="14">
        <v>2015</v>
      </c>
      <c r="C75" s="25"/>
      <c r="D75" s="25"/>
      <c r="E75" s="25"/>
      <c r="F75" s="25"/>
      <c r="G75" s="25"/>
      <c r="H75" s="25"/>
      <c r="I75" s="25"/>
      <c r="J75" s="25"/>
    </row>
    <row r="76" spans="1:10" ht="25" customHeight="1" x14ac:dyDescent="0.45">
      <c r="A76" s="14" t="s">
        <v>144</v>
      </c>
      <c r="B76" s="14">
        <v>2014</v>
      </c>
      <c r="C76" s="25"/>
      <c r="D76" s="25"/>
      <c r="E76" s="25"/>
      <c r="F76" s="25"/>
      <c r="G76" s="25"/>
      <c r="H76" s="25"/>
      <c r="I76" s="25"/>
      <c r="J76" s="25"/>
    </row>
    <row r="79" spans="1:10" ht="25" customHeight="1" x14ac:dyDescent="0.45">
      <c r="A79" s="9" t="s">
        <v>137</v>
      </c>
      <c r="B79" s="13"/>
      <c r="C79" s="15" t="s">
        <v>3</v>
      </c>
    </row>
    <row r="80" spans="1:10" ht="25" customHeight="1" x14ac:dyDescent="0.45">
      <c r="A80" s="16" t="s">
        <v>146</v>
      </c>
      <c r="B80" s="13"/>
      <c r="C80" s="13" t="s">
        <v>4</v>
      </c>
      <c r="D80" s="13" t="s">
        <v>5</v>
      </c>
      <c r="E80" s="13" t="s">
        <v>6</v>
      </c>
      <c r="F80" s="13" t="s">
        <v>7</v>
      </c>
      <c r="G80" s="13" t="s">
        <v>8</v>
      </c>
      <c r="H80" s="13"/>
      <c r="I80" s="13" t="s">
        <v>9</v>
      </c>
      <c r="J80" s="13" t="s">
        <v>10</v>
      </c>
    </row>
    <row r="81" spans="1:10" ht="25" customHeight="1" x14ac:dyDescent="0.45">
      <c r="A81" s="14" t="s">
        <v>113</v>
      </c>
      <c r="B81" s="14">
        <v>2015</v>
      </c>
      <c r="C81" s="25"/>
      <c r="D81" s="25"/>
      <c r="E81" s="25"/>
      <c r="F81" s="25"/>
      <c r="G81" s="25"/>
      <c r="H81" s="25"/>
      <c r="I81" s="25"/>
      <c r="J81" s="25"/>
    </row>
    <row r="82" spans="1:10" ht="25" customHeight="1" x14ac:dyDescent="0.45">
      <c r="A82" s="14" t="s">
        <v>147</v>
      </c>
      <c r="B82" s="14">
        <v>2016</v>
      </c>
      <c r="C82" s="25"/>
      <c r="D82" s="25"/>
      <c r="E82" s="25"/>
      <c r="F82" s="25"/>
      <c r="G82" s="25"/>
      <c r="H82" s="25"/>
      <c r="I82" s="25"/>
      <c r="J82" s="25"/>
    </row>
    <row r="83" spans="1:10" ht="25" customHeight="1" x14ac:dyDescent="0.45">
      <c r="A83" s="14" t="s">
        <v>148</v>
      </c>
      <c r="B83" s="14">
        <v>2015</v>
      </c>
      <c r="C83" s="25"/>
      <c r="D83" s="25"/>
      <c r="E83" s="25"/>
      <c r="F83" s="25"/>
      <c r="G83" s="25"/>
      <c r="H83" s="25"/>
      <c r="I83" s="25"/>
      <c r="J83" s="25"/>
    </row>
    <row r="84" spans="1:10" ht="25" customHeight="1" x14ac:dyDescent="0.45">
      <c r="A84" s="14" t="s">
        <v>149</v>
      </c>
      <c r="B84" s="14">
        <v>2015</v>
      </c>
      <c r="C84" s="25"/>
      <c r="D84" s="25"/>
      <c r="E84" s="25"/>
      <c r="F84" s="25"/>
      <c r="G84" s="25"/>
      <c r="H84" s="25"/>
      <c r="I84" s="25"/>
      <c r="J84" s="25"/>
    </row>
    <row r="85" spans="1:10" ht="25" customHeight="1" x14ac:dyDescent="0.45">
      <c r="A85" s="14" t="s">
        <v>150</v>
      </c>
      <c r="B85" s="14">
        <v>2015</v>
      </c>
      <c r="C85" s="25"/>
      <c r="D85" s="25"/>
      <c r="E85" s="25"/>
      <c r="F85" s="25"/>
      <c r="G85" s="25"/>
      <c r="H85" s="25"/>
      <c r="I85" s="25"/>
      <c r="J85" s="25"/>
    </row>
    <row r="86" spans="1:10" ht="25" customHeight="1" x14ac:dyDescent="0.45">
      <c r="A86" s="14" t="s">
        <v>111</v>
      </c>
      <c r="B86" s="14">
        <v>2015</v>
      </c>
      <c r="C86" s="25"/>
      <c r="D86" s="25"/>
      <c r="E86" s="25"/>
      <c r="F86" s="25"/>
      <c r="G86" s="25"/>
      <c r="H86" s="25"/>
      <c r="I86" s="25"/>
      <c r="J86" s="25"/>
    </row>
    <row r="89" spans="1:10" ht="25" customHeight="1" x14ac:dyDescent="0.45">
      <c r="A89" s="9" t="s">
        <v>137</v>
      </c>
      <c r="B89" s="13"/>
      <c r="C89" s="15" t="s">
        <v>3</v>
      </c>
    </row>
    <row r="90" spans="1:10" ht="25" customHeight="1" x14ac:dyDescent="0.45">
      <c r="A90" s="12" t="s">
        <v>26</v>
      </c>
      <c r="B90" s="13"/>
      <c r="C90" s="13" t="s">
        <v>4</v>
      </c>
      <c r="D90" s="13" t="s">
        <v>5</v>
      </c>
      <c r="E90" s="13" t="s">
        <v>6</v>
      </c>
      <c r="F90" s="13" t="s">
        <v>7</v>
      </c>
      <c r="G90" s="13" t="s">
        <v>8</v>
      </c>
      <c r="H90" s="13"/>
      <c r="I90" s="13" t="s">
        <v>9</v>
      </c>
      <c r="J90" s="13" t="s">
        <v>10</v>
      </c>
    </row>
    <row r="91" spans="1:10" ht="25" customHeight="1" x14ac:dyDescent="0.45">
      <c r="A91" s="14" t="s">
        <v>48</v>
      </c>
      <c r="B91" s="14">
        <v>2015</v>
      </c>
      <c r="C91" s="25"/>
      <c r="D91" s="25"/>
      <c r="E91" s="25"/>
      <c r="F91" s="25"/>
      <c r="G91" s="25"/>
      <c r="H91" s="25"/>
      <c r="I91" s="25"/>
      <c r="J91" s="25"/>
    </row>
    <row r="92" spans="1:10" ht="25" customHeight="1" x14ac:dyDescent="0.45">
      <c r="A92" s="14" t="s">
        <v>42</v>
      </c>
      <c r="B92" s="14">
        <v>2014</v>
      </c>
      <c r="C92" s="25"/>
      <c r="D92" s="25"/>
      <c r="E92" s="25"/>
      <c r="F92" s="25"/>
      <c r="G92" s="25"/>
      <c r="H92" s="25"/>
      <c r="I92" s="25"/>
      <c r="J92" s="25"/>
    </row>
    <row r="93" spans="1:10" ht="25" customHeight="1" x14ac:dyDescent="0.45">
      <c r="A93" s="14" t="s">
        <v>58</v>
      </c>
      <c r="B93" s="14">
        <v>2015</v>
      </c>
      <c r="C93" s="25"/>
      <c r="D93" s="25"/>
      <c r="E93" s="25"/>
      <c r="F93" s="25"/>
      <c r="G93" s="25"/>
      <c r="H93" s="25"/>
      <c r="I93" s="25"/>
      <c r="J93" s="25"/>
    </row>
    <row r="94" spans="1:10" ht="25" customHeight="1" x14ac:dyDescent="0.45">
      <c r="A94" s="14" t="s">
        <v>93</v>
      </c>
      <c r="B94" s="14">
        <v>2015</v>
      </c>
      <c r="C94" s="25"/>
      <c r="D94" s="25"/>
      <c r="E94" s="25"/>
      <c r="F94" s="25"/>
      <c r="G94" s="25"/>
      <c r="H94" s="25"/>
      <c r="I94" s="25"/>
      <c r="J94" s="25"/>
    </row>
    <row r="95" spans="1:10" ht="25" customHeight="1" x14ac:dyDescent="0.45">
      <c r="A95" s="14" t="s">
        <v>57</v>
      </c>
      <c r="B95" s="14">
        <v>2014</v>
      </c>
      <c r="C95" s="25"/>
      <c r="D95" s="25"/>
      <c r="E95" s="25"/>
      <c r="F95" s="25"/>
      <c r="G95" s="25"/>
      <c r="H95" s="25"/>
      <c r="I95" s="25"/>
      <c r="J95" s="25"/>
    </row>
    <row r="96" spans="1:10" ht="25" customHeight="1" x14ac:dyDescent="0.45">
      <c r="A96" s="14" t="s">
        <v>143</v>
      </c>
      <c r="B96" s="14">
        <v>2017</v>
      </c>
      <c r="C96" s="25"/>
      <c r="D96" s="25"/>
      <c r="E96" s="25"/>
      <c r="F96" s="25"/>
      <c r="G96" s="25"/>
      <c r="H96" s="25"/>
      <c r="I96" s="25"/>
      <c r="J96" s="25"/>
    </row>
    <row r="97" spans="1:10" ht="25" customHeight="1" x14ac:dyDescent="0.35">
      <c r="A97" s="1"/>
    </row>
    <row r="99" spans="1:10" ht="25" customHeight="1" x14ac:dyDescent="0.45">
      <c r="A99" s="9" t="s">
        <v>79</v>
      </c>
      <c r="B99" s="13"/>
      <c r="C99" s="15" t="s">
        <v>3</v>
      </c>
    </row>
    <row r="100" spans="1:10" ht="25" customHeight="1" x14ac:dyDescent="0.45">
      <c r="A100" s="12" t="s">
        <v>30</v>
      </c>
      <c r="B100" s="13"/>
      <c r="C100" s="13" t="s">
        <v>4</v>
      </c>
      <c r="D100" s="13" t="s">
        <v>5</v>
      </c>
      <c r="E100" s="13" t="s">
        <v>6</v>
      </c>
      <c r="F100" s="13" t="s">
        <v>7</v>
      </c>
      <c r="G100" s="13" t="s">
        <v>8</v>
      </c>
      <c r="H100" s="13"/>
      <c r="I100" s="13" t="s">
        <v>9</v>
      </c>
      <c r="J100" s="13" t="s">
        <v>10</v>
      </c>
    </row>
    <row r="101" spans="1:10" ht="25" customHeight="1" x14ac:dyDescent="0.45">
      <c r="A101" s="14" t="s">
        <v>71</v>
      </c>
      <c r="B101" s="14">
        <v>2015</v>
      </c>
      <c r="C101" s="28"/>
      <c r="D101" s="25"/>
      <c r="E101" s="25"/>
      <c r="F101" s="25"/>
      <c r="G101" s="25"/>
      <c r="H101" s="25"/>
      <c r="I101" s="25"/>
      <c r="J101" s="25"/>
    </row>
    <row r="102" spans="1:10" ht="25" customHeight="1" x14ac:dyDescent="0.45">
      <c r="A102" s="14" t="s">
        <v>49</v>
      </c>
      <c r="B102" s="14">
        <v>2015</v>
      </c>
      <c r="C102" s="28"/>
      <c r="D102" s="25"/>
      <c r="E102" s="25"/>
      <c r="F102" s="25"/>
      <c r="G102" s="25"/>
      <c r="H102" s="25"/>
      <c r="I102" s="25"/>
      <c r="J102" s="25"/>
    </row>
    <row r="103" spans="1:10" ht="25" customHeight="1" x14ac:dyDescent="0.45">
      <c r="A103" s="14" t="s">
        <v>43</v>
      </c>
      <c r="B103" s="14">
        <v>2014</v>
      </c>
      <c r="C103" s="28"/>
      <c r="D103" s="25"/>
      <c r="E103" s="25"/>
      <c r="F103" s="25"/>
      <c r="G103" s="25"/>
      <c r="H103" s="25"/>
      <c r="I103" s="25"/>
      <c r="J103" s="25"/>
    </row>
    <row r="104" spans="1:10" ht="25" customHeight="1" x14ac:dyDescent="0.45">
      <c r="A104" s="14" t="s">
        <v>101</v>
      </c>
      <c r="B104" s="14">
        <v>2015</v>
      </c>
      <c r="C104" s="28"/>
      <c r="D104" s="25"/>
      <c r="E104" s="25"/>
      <c r="F104" s="25"/>
      <c r="G104" s="25"/>
      <c r="H104" s="25"/>
      <c r="I104" s="25"/>
      <c r="J104" s="25"/>
    </row>
    <row r="105" spans="1:10" ht="25" customHeight="1" x14ac:dyDescent="0.45">
      <c r="A105" s="14" t="s">
        <v>103</v>
      </c>
      <c r="B105" s="14">
        <v>2015</v>
      </c>
      <c r="C105" s="28"/>
      <c r="D105" s="25"/>
      <c r="E105" s="25"/>
      <c r="F105" s="25"/>
      <c r="G105" s="25"/>
      <c r="H105" s="25"/>
      <c r="I105" s="25"/>
      <c r="J105" s="25"/>
    </row>
    <row r="106" spans="1:10" ht="25" customHeight="1" x14ac:dyDescent="0.45">
      <c r="A106" s="14" t="s">
        <v>60</v>
      </c>
      <c r="B106" s="14">
        <v>2014</v>
      </c>
      <c r="C106" s="28"/>
      <c r="D106" s="25"/>
      <c r="E106" s="25"/>
      <c r="F106" s="25"/>
      <c r="G106" s="25"/>
      <c r="H106" s="25"/>
      <c r="I106" s="25"/>
      <c r="J106" s="25"/>
    </row>
    <row r="107" spans="1:10" ht="25" customHeight="1" x14ac:dyDescent="0.35">
      <c r="A107" s="1"/>
    </row>
    <row r="108" spans="1:10" ht="25" customHeight="1" x14ac:dyDescent="0.45">
      <c r="A108" s="9" t="s">
        <v>155</v>
      </c>
      <c r="B108" s="13"/>
      <c r="C108" s="15" t="s">
        <v>3</v>
      </c>
    </row>
    <row r="109" spans="1:10" ht="25" customHeight="1" x14ac:dyDescent="0.45">
      <c r="A109" s="12" t="s">
        <v>15</v>
      </c>
      <c r="B109" s="13"/>
      <c r="C109" s="13" t="s">
        <v>4</v>
      </c>
      <c r="D109" s="13" t="s">
        <v>5</v>
      </c>
      <c r="E109" s="13" t="s">
        <v>6</v>
      </c>
      <c r="F109" s="13" t="s">
        <v>7</v>
      </c>
      <c r="G109" s="13" t="s">
        <v>8</v>
      </c>
      <c r="H109" s="13"/>
      <c r="I109" s="13" t="s">
        <v>9</v>
      </c>
      <c r="J109" s="13" t="s">
        <v>10</v>
      </c>
    </row>
    <row r="110" spans="1:10" ht="25" customHeight="1" x14ac:dyDescent="0.45">
      <c r="A110" s="26" t="s">
        <v>114</v>
      </c>
      <c r="B110" s="26">
        <v>2016</v>
      </c>
      <c r="C110" s="25"/>
      <c r="D110" s="25"/>
      <c r="E110" s="25"/>
      <c r="F110" s="25"/>
      <c r="G110" s="25"/>
      <c r="H110" s="25"/>
      <c r="I110" s="25"/>
      <c r="J110" s="25"/>
    </row>
    <row r="111" spans="1:10" ht="25" customHeight="1" x14ac:dyDescent="0.45">
      <c r="A111" s="26" t="s">
        <v>115</v>
      </c>
      <c r="B111" s="26">
        <v>2016</v>
      </c>
      <c r="C111" s="25"/>
      <c r="D111" s="25"/>
      <c r="E111" s="25"/>
      <c r="F111" s="25"/>
      <c r="G111" s="25"/>
      <c r="H111" s="25"/>
      <c r="I111" s="25"/>
      <c r="J111" s="25"/>
    </row>
    <row r="112" spans="1:10" ht="25" customHeight="1" x14ac:dyDescent="0.45">
      <c r="A112" s="26" t="s">
        <v>116</v>
      </c>
      <c r="B112" s="26">
        <v>2016</v>
      </c>
      <c r="C112" s="25"/>
      <c r="D112" s="25"/>
      <c r="E112" s="25"/>
      <c r="F112" s="25"/>
      <c r="G112" s="25"/>
      <c r="H112" s="25"/>
      <c r="I112" s="25"/>
      <c r="J112" s="25"/>
    </row>
    <row r="113" spans="1:10" ht="25" customHeight="1" x14ac:dyDescent="0.45">
      <c r="A113" s="26" t="s">
        <v>154</v>
      </c>
      <c r="B113" s="26">
        <v>2017</v>
      </c>
      <c r="C113" s="25"/>
      <c r="D113" s="25"/>
      <c r="E113" s="25"/>
      <c r="F113" s="25"/>
      <c r="G113" s="25"/>
      <c r="H113" s="25"/>
      <c r="I113" s="25"/>
      <c r="J113" s="25"/>
    </row>
    <row r="114" spans="1:10" ht="25" customHeight="1" x14ac:dyDescent="0.35">
      <c r="A114" s="27"/>
      <c r="B114" s="27"/>
      <c r="C114" s="25"/>
      <c r="D114" s="25"/>
      <c r="E114" s="25"/>
      <c r="F114" s="25"/>
      <c r="G114" s="25"/>
      <c r="H114" s="25"/>
      <c r="I114" s="25"/>
      <c r="J114" s="25"/>
    </row>
    <row r="115" spans="1:10" ht="25" customHeight="1" x14ac:dyDescent="0.35">
      <c r="A115" s="27"/>
      <c r="B115" s="27"/>
      <c r="C115" s="25"/>
      <c r="D115" s="25"/>
      <c r="E115" s="25"/>
      <c r="F115" s="25"/>
      <c r="G115" s="25"/>
      <c r="H115" s="25"/>
      <c r="I115" s="25"/>
      <c r="J115" s="25"/>
    </row>
    <row r="118" spans="1:10" ht="25" customHeight="1" x14ac:dyDescent="0.45">
      <c r="A118" s="9" t="s">
        <v>155</v>
      </c>
      <c r="B118" s="13"/>
      <c r="C118" s="15" t="s">
        <v>3</v>
      </c>
    </row>
    <row r="119" spans="1:10" ht="25" customHeight="1" x14ac:dyDescent="0.45">
      <c r="A119" s="12" t="s">
        <v>67</v>
      </c>
      <c r="B119" s="13"/>
      <c r="C119" s="13" t="s">
        <v>4</v>
      </c>
      <c r="D119" s="13" t="s">
        <v>5</v>
      </c>
      <c r="E119" s="13" t="s">
        <v>6</v>
      </c>
      <c r="F119" s="13" t="s">
        <v>7</v>
      </c>
      <c r="G119" s="13" t="s">
        <v>8</v>
      </c>
      <c r="H119" s="13"/>
      <c r="I119" s="13" t="s">
        <v>9</v>
      </c>
      <c r="J119" s="13" t="s">
        <v>10</v>
      </c>
    </row>
    <row r="120" spans="1:10" ht="25" customHeight="1" x14ac:dyDescent="0.45">
      <c r="A120" s="14" t="s">
        <v>153</v>
      </c>
      <c r="B120" s="14">
        <v>2017</v>
      </c>
      <c r="C120" s="25"/>
      <c r="D120" s="25"/>
      <c r="E120" s="25"/>
      <c r="F120" s="25"/>
      <c r="G120" s="25"/>
      <c r="H120" s="25"/>
      <c r="I120" s="25"/>
      <c r="J120" s="25"/>
    </row>
    <row r="121" spans="1:10" ht="25" customHeight="1" x14ac:dyDescent="0.45">
      <c r="A121" s="14" t="s">
        <v>164</v>
      </c>
      <c r="B121" s="26">
        <v>2016</v>
      </c>
      <c r="C121" s="25"/>
      <c r="D121" s="25"/>
      <c r="E121" s="25"/>
      <c r="F121" s="25"/>
      <c r="G121" s="25"/>
      <c r="H121" s="25"/>
      <c r="I121" s="25"/>
      <c r="J121" s="25"/>
    </row>
    <row r="122" spans="1:10" ht="25" customHeight="1" x14ac:dyDescent="0.45">
      <c r="A122" s="14" t="s">
        <v>123</v>
      </c>
      <c r="B122" s="26">
        <v>2016</v>
      </c>
      <c r="C122" s="25"/>
      <c r="D122" s="25"/>
      <c r="E122" s="25"/>
      <c r="F122" s="25"/>
      <c r="G122" s="25"/>
      <c r="H122" s="25"/>
      <c r="I122" s="25"/>
      <c r="J122" s="25"/>
    </row>
    <row r="123" spans="1:10" ht="25" customHeight="1" x14ac:dyDescent="0.45">
      <c r="A123" s="26" t="s">
        <v>151</v>
      </c>
      <c r="B123" s="26">
        <v>2017</v>
      </c>
      <c r="C123" s="25"/>
      <c r="D123" s="25"/>
      <c r="E123" s="25"/>
      <c r="F123" s="25"/>
      <c r="G123" s="25"/>
      <c r="H123" s="25"/>
      <c r="I123" s="25"/>
      <c r="J123" s="25"/>
    </row>
    <row r="124" spans="1:10" ht="25" customHeight="1" x14ac:dyDescent="0.45">
      <c r="A124" s="26" t="s">
        <v>152</v>
      </c>
      <c r="B124" s="26">
        <v>2017</v>
      </c>
      <c r="C124" s="25"/>
      <c r="D124" s="25"/>
      <c r="E124" s="25"/>
      <c r="F124" s="25"/>
      <c r="G124" s="25"/>
      <c r="H124" s="25"/>
      <c r="I124" s="25"/>
      <c r="J124" s="25"/>
    </row>
    <row r="125" spans="1:10" ht="25" customHeight="1" x14ac:dyDescent="0.45">
      <c r="A125" s="14" t="s">
        <v>92</v>
      </c>
      <c r="B125" s="26">
        <v>2016</v>
      </c>
      <c r="C125" s="25"/>
      <c r="D125" s="25"/>
      <c r="E125" s="25"/>
      <c r="F125" s="25"/>
      <c r="G125" s="25"/>
      <c r="H125" s="25"/>
      <c r="I125" s="25"/>
      <c r="J125" s="25"/>
    </row>
    <row r="127" spans="1:10" ht="25" customHeight="1" x14ac:dyDescent="0.45">
      <c r="A127" s="9" t="s">
        <v>155</v>
      </c>
      <c r="B127" s="13"/>
      <c r="C127" s="15" t="s">
        <v>3</v>
      </c>
    </row>
    <row r="128" spans="1:10" ht="25" customHeight="1" x14ac:dyDescent="0.45">
      <c r="A128" s="12" t="s">
        <v>26</v>
      </c>
      <c r="B128" s="13"/>
      <c r="C128" s="13" t="s">
        <v>4</v>
      </c>
      <c r="D128" s="13" t="s">
        <v>5</v>
      </c>
      <c r="E128" s="13" t="s">
        <v>6</v>
      </c>
      <c r="F128" s="13" t="s">
        <v>7</v>
      </c>
      <c r="G128" s="13" t="s">
        <v>8</v>
      </c>
      <c r="H128" s="13"/>
      <c r="I128" s="13" t="s">
        <v>9</v>
      </c>
      <c r="J128" s="13" t="s">
        <v>10</v>
      </c>
    </row>
    <row r="129" spans="1:10" ht="25" customHeight="1" x14ac:dyDescent="0.45">
      <c r="A129" s="14" t="s">
        <v>125</v>
      </c>
      <c r="B129" s="14">
        <v>2016</v>
      </c>
      <c r="C129" s="25"/>
      <c r="D129" s="25"/>
      <c r="E129" s="25"/>
      <c r="F129" s="25"/>
      <c r="G129" s="25"/>
      <c r="H129" s="25"/>
      <c r="I129" s="25"/>
      <c r="J129" s="25"/>
    </row>
    <row r="130" spans="1:10" ht="25" customHeight="1" x14ac:dyDescent="0.45">
      <c r="A130" s="14" t="s">
        <v>94</v>
      </c>
      <c r="B130" s="14">
        <v>2016</v>
      </c>
      <c r="C130" s="25"/>
      <c r="D130" s="25"/>
      <c r="E130" s="25"/>
      <c r="F130" s="25"/>
      <c r="G130" s="25"/>
      <c r="H130" s="25"/>
      <c r="I130" s="25"/>
      <c r="J130" s="25"/>
    </row>
    <row r="131" spans="1:10" ht="25" customHeight="1" x14ac:dyDescent="0.45">
      <c r="A131" s="14" t="s">
        <v>97</v>
      </c>
      <c r="B131" s="14">
        <v>2016</v>
      </c>
      <c r="C131" s="25"/>
      <c r="D131" s="25"/>
      <c r="E131" s="25"/>
      <c r="F131" s="25"/>
      <c r="G131" s="25"/>
      <c r="H131" s="25"/>
      <c r="I131" s="25"/>
      <c r="J131" s="25"/>
    </row>
    <row r="132" spans="1:10" ht="25" customHeight="1" x14ac:dyDescent="0.45">
      <c r="A132" s="14" t="s">
        <v>99</v>
      </c>
      <c r="B132" s="14">
        <v>2016</v>
      </c>
      <c r="C132" s="25"/>
      <c r="D132" s="25"/>
      <c r="E132" s="25"/>
      <c r="F132" s="25"/>
      <c r="G132" s="25"/>
      <c r="H132" s="25"/>
      <c r="I132" s="25"/>
      <c r="J132" s="25"/>
    </row>
    <row r="133" spans="1:10" ht="25" customHeight="1" x14ac:dyDescent="0.45">
      <c r="A133" s="14" t="s">
        <v>156</v>
      </c>
      <c r="B133" s="14">
        <v>2017</v>
      </c>
      <c r="C133" s="25"/>
      <c r="D133" s="25"/>
      <c r="E133" s="25"/>
      <c r="F133" s="25"/>
      <c r="G133" s="25"/>
      <c r="H133" s="25"/>
      <c r="I133" s="25"/>
      <c r="J133" s="25"/>
    </row>
    <row r="134" spans="1:10" ht="25" customHeight="1" x14ac:dyDescent="0.45">
      <c r="A134" s="14" t="s">
        <v>157</v>
      </c>
      <c r="B134" s="14">
        <v>2017</v>
      </c>
      <c r="C134" s="25"/>
      <c r="D134" s="25"/>
      <c r="E134" s="25"/>
      <c r="F134" s="25"/>
      <c r="G134" s="25"/>
      <c r="H134" s="25"/>
      <c r="I134" s="25"/>
      <c r="J134" s="25"/>
    </row>
    <row r="136" spans="1:10" ht="25" customHeight="1" x14ac:dyDescent="0.45">
      <c r="A136" s="9" t="s">
        <v>155</v>
      </c>
      <c r="B136" s="13"/>
      <c r="C136" s="15" t="s">
        <v>3</v>
      </c>
    </row>
    <row r="137" spans="1:10" ht="25" customHeight="1" x14ac:dyDescent="0.45">
      <c r="A137" s="12" t="s">
        <v>30</v>
      </c>
      <c r="B137" s="13"/>
      <c r="C137" s="13" t="s">
        <v>4</v>
      </c>
      <c r="D137" s="13" t="s">
        <v>5</v>
      </c>
      <c r="E137" s="13" t="s">
        <v>6</v>
      </c>
      <c r="F137" s="13" t="s">
        <v>7</v>
      </c>
      <c r="G137" s="13" t="s">
        <v>8</v>
      </c>
      <c r="H137" s="13"/>
      <c r="I137" s="13" t="s">
        <v>9</v>
      </c>
      <c r="J137" s="13" t="s">
        <v>10</v>
      </c>
    </row>
    <row r="138" spans="1:10" ht="25" customHeight="1" x14ac:dyDescent="0.45">
      <c r="A138" s="14" t="s">
        <v>95</v>
      </c>
      <c r="B138" s="14">
        <v>2016</v>
      </c>
      <c r="C138" s="25"/>
      <c r="D138" s="25"/>
      <c r="E138" s="25"/>
      <c r="F138" s="25"/>
      <c r="G138" s="25"/>
      <c r="H138" s="25"/>
      <c r="I138" s="25"/>
      <c r="J138" s="25"/>
    </row>
    <row r="139" spans="1:10" ht="25" customHeight="1" x14ac:dyDescent="0.45">
      <c r="A139" s="14" t="s">
        <v>98</v>
      </c>
      <c r="B139" s="14">
        <v>2016</v>
      </c>
      <c r="C139" s="25"/>
      <c r="D139" s="25"/>
      <c r="E139" s="25"/>
      <c r="F139" s="25"/>
      <c r="G139" s="25"/>
      <c r="H139" s="25"/>
      <c r="I139" s="25"/>
      <c r="J139" s="25"/>
    </row>
    <row r="140" spans="1:10" ht="25" customHeight="1" x14ac:dyDescent="0.45">
      <c r="A140" s="14" t="s">
        <v>102</v>
      </c>
      <c r="B140" s="14">
        <v>2016</v>
      </c>
      <c r="C140" s="25"/>
      <c r="D140" s="25"/>
      <c r="E140" s="25"/>
      <c r="F140" s="25"/>
      <c r="G140" s="25"/>
      <c r="H140" s="25"/>
      <c r="I140" s="25"/>
      <c r="J140" s="25"/>
    </row>
    <row r="141" spans="1:10" ht="25" customHeight="1" x14ac:dyDescent="0.45">
      <c r="A141" s="14" t="s">
        <v>158</v>
      </c>
      <c r="B141" s="14">
        <v>2017</v>
      </c>
      <c r="C141" s="25"/>
      <c r="D141" s="25"/>
      <c r="E141" s="25"/>
      <c r="F141" s="25"/>
      <c r="G141" s="25"/>
      <c r="H141" s="25"/>
      <c r="I141" s="25"/>
      <c r="J141" s="25"/>
    </row>
    <row r="142" spans="1:10" ht="25" customHeight="1" x14ac:dyDescent="0.45">
      <c r="A142" s="14" t="s">
        <v>159</v>
      </c>
      <c r="B142" s="14">
        <v>2017</v>
      </c>
      <c r="C142" s="25"/>
      <c r="D142" s="25"/>
      <c r="E142" s="25"/>
      <c r="F142" s="25"/>
      <c r="G142" s="25"/>
      <c r="H142" s="25"/>
      <c r="I142" s="25"/>
      <c r="J142" s="25"/>
    </row>
    <row r="143" spans="1:10" ht="25" customHeight="1" x14ac:dyDescent="0.45">
      <c r="A143" s="14" t="s">
        <v>96</v>
      </c>
      <c r="B143" s="14">
        <v>2016</v>
      </c>
      <c r="C143" s="25"/>
      <c r="D143" s="25"/>
      <c r="E143" s="25"/>
      <c r="F143" s="25"/>
      <c r="G143" s="25"/>
      <c r="H143" s="25"/>
      <c r="I143" s="25"/>
      <c r="J143" s="25"/>
    </row>
    <row r="144" spans="1:10" ht="25" customHeight="1" x14ac:dyDescent="0.35">
      <c r="A144" s="1"/>
    </row>
    <row r="145" spans="1:10" ht="25" customHeight="1" x14ac:dyDescent="0.45">
      <c r="A145" s="9" t="s">
        <v>155</v>
      </c>
      <c r="B145" s="13"/>
      <c r="C145" s="15" t="s">
        <v>3</v>
      </c>
    </row>
    <row r="146" spans="1:10" ht="25" customHeight="1" x14ac:dyDescent="0.45">
      <c r="A146" s="12" t="s">
        <v>59</v>
      </c>
      <c r="B146" s="13"/>
      <c r="C146" s="13" t="s">
        <v>4</v>
      </c>
      <c r="D146" s="13" t="s">
        <v>5</v>
      </c>
      <c r="E146" s="13" t="s">
        <v>6</v>
      </c>
      <c r="F146" s="13" t="s">
        <v>7</v>
      </c>
      <c r="G146" s="13" t="s">
        <v>8</v>
      </c>
      <c r="H146" s="13"/>
      <c r="I146" s="13" t="s">
        <v>9</v>
      </c>
      <c r="J146" s="13" t="s">
        <v>10</v>
      </c>
    </row>
    <row r="147" spans="1:10" ht="25" customHeight="1" x14ac:dyDescent="0.45">
      <c r="A147" s="14" t="s">
        <v>104</v>
      </c>
      <c r="B147" s="14">
        <v>2016</v>
      </c>
      <c r="C147" s="25"/>
      <c r="D147" s="25"/>
      <c r="E147" s="25"/>
      <c r="F147" s="25"/>
      <c r="G147" s="25"/>
      <c r="H147" s="25"/>
      <c r="I147" s="25"/>
      <c r="J147" s="25"/>
    </row>
    <row r="148" spans="1:10" ht="25" customHeight="1" x14ac:dyDescent="0.45">
      <c r="A148" s="14" t="s">
        <v>220</v>
      </c>
      <c r="B148" s="14">
        <v>2016</v>
      </c>
      <c r="C148" s="25"/>
      <c r="D148" s="25"/>
      <c r="E148" s="25"/>
      <c r="F148" s="25"/>
      <c r="G148" s="25"/>
      <c r="H148" s="25"/>
      <c r="I148" s="25"/>
      <c r="J148" s="25"/>
    </row>
    <row r="149" spans="1:10" ht="25" customHeight="1" x14ac:dyDescent="0.45">
      <c r="A149" s="14" t="s">
        <v>214</v>
      </c>
      <c r="B149" s="14">
        <v>2016</v>
      </c>
      <c r="C149" s="25"/>
      <c r="D149" s="25"/>
      <c r="E149" s="25"/>
      <c r="F149" s="25"/>
      <c r="G149" s="25"/>
      <c r="H149" s="25"/>
      <c r="I149" s="25"/>
      <c r="J149" s="25"/>
    </row>
    <row r="150" spans="1:10" ht="25" customHeight="1" x14ac:dyDescent="0.45">
      <c r="A150" s="14" t="s">
        <v>215</v>
      </c>
      <c r="B150" s="14">
        <v>2016</v>
      </c>
      <c r="C150" s="25"/>
      <c r="D150" s="25"/>
      <c r="E150" s="25"/>
      <c r="F150" s="25"/>
      <c r="G150" s="25"/>
      <c r="H150" s="25"/>
      <c r="I150" s="25"/>
      <c r="J150" s="25"/>
    </row>
    <row r="151" spans="1:10" ht="25" customHeight="1" x14ac:dyDescent="0.45">
      <c r="A151" s="14" t="s">
        <v>160</v>
      </c>
      <c r="B151" s="14">
        <v>2017</v>
      </c>
      <c r="C151" s="25"/>
      <c r="D151" s="25"/>
      <c r="E151" s="25"/>
      <c r="F151" s="25"/>
      <c r="G151" s="25"/>
      <c r="H151" s="25"/>
      <c r="I151" s="25"/>
      <c r="J151" s="25"/>
    </row>
    <row r="152" spans="1:10" ht="25" customHeight="1" x14ac:dyDescent="0.35">
      <c r="A152" s="24"/>
      <c r="B152" s="24"/>
      <c r="C152" s="25"/>
      <c r="D152" s="25"/>
      <c r="E152" s="25"/>
      <c r="F152" s="25"/>
      <c r="G152" s="25"/>
      <c r="H152" s="25"/>
      <c r="I152" s="25"/>
      <c r="J152" s="25"/>
    </row>
    <row r="154" spans="1:10" ht="25" customHeight="1" x14ac:dyDescent="0.45">
      <c r="A154" s="9" t="s">
        <v>155</v>
      </c>
      <c r="B154" s="13"/>
      <c r="C154" s="15" t="s">
        <v>3</v>
      </c>
    </row>
    <row r="155" spans="1:10" ht="25" customHeight="1" x14ac:dyDescent="0.45">
      <c r="A155" s="12" t="s">
        <v>19</v>
      </c>
      <c r="B155" s="13"/>
      <c r="C155" s="13" t="s">
        <v>4</v>
      </c>
      <c r="D155" s="13" t="s">
        <v>5</v>
      </c>
      <c r="E155" s="13" t="s">
        <v>6</v>
      </c>
      <c r="F155" s="13" t="s">
        <v>7</v>
      </c>
      <c r="G155" s="13" t="s">
        <v>8</v>
      </c>
      <c r="H155" s="13"/>
      <c r="I155" s="13" t="s">
        <v>9</v>
      </c>
      <c r="J155" s="13" t="s">
        <v>10</v>
      </c>
    </row>
    <row r="156" spans="1:10" ht="25" customHeight="1" x14ac:dyDescent="0.45">
      <c r="A156" s="14" t="s">
        <v>161</v>
      </c>
      <c r="B156" s="14">
        <v>2017</v>
      </c>
      <c r="C156" s="25"/>
      <c r="D156" s="25"/>
      <c r="E156" s="25"/>
      <c r="F156" s="25"/>
      <c r="G156" s="25"/>
      <c r="H156" s="25"/>
      <c r="I156" s="25"/>
      <c r="J156" s="25"/>
    </row>
    <row r="157" spans="1:10" ht="25" customHeight="1" x14ac:dyDescent="0.45">
      <c r="A157" s="14" t="s">
        <v>162</v>
      </c>
      <c r="B157" s="14">
        <v>2017</v>
      </c>
      <c r="C157" s="25"/>
      <c r="D157" s="25"/>
      <c r="E157" s="25"/>
      <c r="F157" s="25"/>
      <c r="G157" s="25"/>
      <c r="H157" s="25"/>
      <c r="I157" s="25"/>
      <c r="J157" s="25"/>
    </row>
    <row r="158" spans="1:10" ht="25" customHeight="1" x14ac:dyDescent="0.45">
      <c r="A158" s="14" t="s">
        <v>110</v>
      </c>
      <c r="B158" s="14">
        <v>2016</v>
      </c>
      <c r="C158" s="25"/>
      <c r="D158" s="25"/>
      <c r="E158" s="25"/>
      <c r="F158" s="25"/>
      <c r="G158" s="25"/>
      <c r="H158" s="25"/>
      <c r="I158" s="25"/>
      <c r="J158" s="25"/>
    </row>
    <row r="159" spans="1:10" ht="25" customHeight="1" x14ac:dyDescent="0.45">
      <c r="A159" s="14" t="s">
        <v>163</v>
      </c>
      <c r="B159" s="14">
        <v>2016</v>
      </c>
      <c r="C159" s="25"/>
      <c r="D159" s="25"/>
      <c r="E159" s="25"/>
      <c r="F159" s="25"/>
      <c r="G159" s="25"/>
      <c r="H159" s="25"/>
      <c r="I159" s="25"/>
      <c r="J159" s="25"/>
    </row>
    <row r="160" spans="1:10" ht="25" customHeight="1" x14ac:dyDescent="0.45">
      <c r="A160" s="14" t="s">
        <v>127</v>
      </c>
      <c r="B160" s="14">
        <v>2016</v>
      </c>
      <c r="C160" s="25"/>
      <c r="D160" s="25"/>
      <c r="E160" s="25"/>
      <c r="F160" s="25"/>
      <c r="G160" s="25"/>
      <c r="H160" s="25"/>
      <c r="I160" s="25"/>
      <c r="J160" s="25"/>
    </row>
    <row r="161" spans="1:10" ht="25" customHeight="1" x14ac:dyDescent="0.45">
      <c r="A161" s="14" t="s">
        <v>53</v>
      </c>
      <c r="B161" s="14">
        <v>2016</v>
      </c>
      <c r="C161" s="25"/>
      <c r="D161" s="25"/>
      <c r="E161" s="25"/>
      <c r="F161" s="25"/>
      <c r="G161" s="25"/>
      <c r="H161" s="25"/>
      <c r="I161" s="25"/>
      <c r="J161" s="25"/>
    </row>
    <row r="163" spans="1:10" ht="25" customHeight="1" x14ac:dyDescent="0.45">
      <c r="A163" s="9" t="s">
        <v>155</v>
      </c>
      <c r="B163" s="13"/>
      <c r="C163" s="15" t="s">
        <v>3</v>
      </c>
    </row>
    <row r="164" spans="1:10" ht="25" customHeight="1" x14ac:dyDescent="0.45">
      <c r="A164" s="12" t="s">
        <v>105</v>
      </c>
      <c r="B164" s="13"/>
      <c r="C164" s="13" t="s">
        <v>4</v>
      </c>
      <c r="D164" s="13" t="s">
        <v>5</v>
      </c>
      <c r="E164" s="13" t="s">
        <v>6</v>
      </c>
      <c r="F164" s="13" t="s">
        <v>7</v>
      </c>
      <c r="G164" s="13" t="s">
        <v>8</v>
      </c>
      <c r="H164" s="13"/>
      <c r="I164" s="13" t="s">
        <v>9</v>
      </c>
      <c r="J164" s="13" t="s">
        <v>10</v>
      </c>
    </row>
    <row r="165" spans="1:10" ht="25" customHeight="1" x14ac:dyDescent="0.45">
      <c r="A165" s="29" t="s">
        <v>165</v>
      </c>
      <c r="B165" s="14">
        <v>2017</v>
      </c>
      <c r="C165" s="25"/>
      <c r="D165" s="25"/>
      <c r="E165" s="25"/>
      <c r="F165" s="25"/>
      <c r="G165" s="25"/>
      <c r="H165" s="25"/>
      <c r="I165" s="25"/>
      <c r="J165" s="25"/>
    </row>
    <row r="166" spans="1:10" ht="25" customHeight="1" x14ac:dyDescent="0.45">
      <c r="A166" s="14" t="s">
        <v>166</v>
      </c>
      <c r="B166" s="14">
        <v>2016</v>
      </c>
      <c r="C166" s="25"/>
      <c r="D166" s="25"/>
      <c r="E166" s="25"/>
      <c r="F166" s="25"/>
      <c r="G166" s="25"/>
      <c r="H166" s="25"/>
      <c r="I166" s="25"/>
      <c r="J166" s="25"/>
    </row>
    <row r="167" spans="1:10" ht="25" customHeight="1" x14ac:dyDescent="0.45">
      <c r="A167" s="14" t="s">
        <v>109</v>
      </c>
      <c r="B167" s="14">
        <v>2016</v>
      </c>
      <c r="C167" s="25"/>
      <c r="D167" s="25"/>
      <c r="E167" s="25"/>
      <c r="F167" s="25"/>
      <c r="G167" s="25"/>
      <c r="H167" s="25"/>
      <c r="I167" s="25"/>
      <c r="J167" s="25"/>
    </row>
    <row r="168" spans="1:10" ht="25" customHeight="1" x14ac:dyDescent="0.45">
      <c r="A168" s="14" t="s">
        <v>167</v>
      </c>
      <c r="B168" s="14">
        <v>2016</v>
      </c>
      <c r="C168" s="25"/>
      <c r="D168" s="25"/>
      <c r="E168" s="25"/>
      <c r="F168" s="25"/>
      <c r="G168" s="25"/>
      <c r="H168" s="25"/>
      <c r="I168" s="25"/>
      <c r="J168" s="25"/>
    </row>
    <row r="169" spans="1:10" ht="25" customHeight="1" x14ac:dyDescent="0.45">
      <c r="A169" s="14" t="s">
        <v>168</v>
      </c>
      <c r="B169" s="14">
        <v>2017</v>
      </c>
      <c r="C169" s="25"/>
      <c r="D169" s="25"/>
      <c r="E169" s="25"/>
      <c r="F169" s="25"/>
      <c r="G169" s="25"/>
      <c r="H169" s="25"/>
      <c r="I169" s="25"/>
      <c r="J169" s="25"/>
    </row>
    <row r="170" spans="1:10" ht="25" customHeight="1" x14ac:dyDescent="0.45">
      <c r="A170" s="14" t="s">
        <v>106</v>
      </c>
      <c r="B170" s="14">
        <v>2016</v>
      </c>
      <c r="C170" s="25"/>
      <c r="D170" s="25"/>
      <c r="E170" s="25"/>
      <c r="F170" s="25"/>
      <c r="G170" s="25"/>
      <c r="H170" s="25"/>
      <c r="I170" s="25"/>
      <c r="J170" s="25"/>
    </row>
    <row r="172" spans="1:10" ht="25" customHeight="1" x14ac:dyDescent="0.45">
      <c r="A172" s="9" t="s">
        <v>155</v>
      </c>
      <c r="B172" s="13"/>
      <c r="C172" s="15" t="s">
        <v>3</v>
      </c>
    </row>
    <row r="173" spans="1:10" ht="25" customHeight="1" x14ac:dyDescent="0.45">
      <c r="A173" s="12" t="s">
        <v>107</v>
      </c>
      <c r="B173" s="13"/>
      <c r="C173" s="13" t="s">
        <v>4</v>
      </c>
      <c r="D173" s="13" t="s">
        <v>5</v>
      </c>
      <c r="E173" s="13" t="s">
        <v>6</v>
      </c>
      <c r="F173" s="13" t="s">
        <v>7</v>
      </c>
      <c r="G173" s="13" t="s">
        <v>8</v>
      </c>
      <c r="H173" s="13"/>
      <c r="I173" s="13" t="s">
        <v>9</v>
      </c>
      <c r="J173" s="13" t="s">
        <v>10</v>
      </c>
    </row>
    <row r="174" spans="1:10" ht="25" customHeight="1" x14ac:dyDescent="0.45">
      <c r="A174" s="29" t="s">
        <v>169</v>
      </c>
      <c r="B174" s="14">
        <v>2017</v>
      </c>
      <c r="C174" s="25"/>
      <c r="D174" s="25"/>
      <c r="E174" s="25"/>
      <c r="F174" s="25"/>
      <c r="G174" s="25"/>
      <c r="H174" s="25"/>
      <c r="I174" s="25"/>
      <c r="J174" s="25"/>
    </row>
    <row r="175" spans="1:10" ht="25" customHeight="1" x14ac:dyDescent="0.45">
      <c r="A175" s="14" t="s">
        <v>100</v>
      </c>
      <c r="B175" s="14">
        <v>2017</v>
      </c>
      <c r="C175" s="25"/>
      <c r="D175" s="25"/>
      <c r="E175" s="25"/>
      <c r="F175" s="25"/>
      <c r="G175" s="25"/>
      <c r="H175" s="25"/>
      <c r="I175" s="25"/>
      <c r="J175" s="25"/>
    </row>
    <row r="176" spans="1:10" ht="25" customHeight="1" x14ac:dyDescent="0.45">
      <c r="A176" s="14" t="s">
        <v>170</v>
      </c>
      <c r="B176" s="14">
        <v>2017</v>
      </c>
      <c r="C176" s="25"/>
      <c r="D176" s="25"/>
      <c r="E176" s="25"/>
      <c r="F176" s="25"/>
      <c r="G176" s="25"/>
      <c r="H176" s="25"/>
      <c r="I176" s="25"/>
      <c r="J176" s="25"/>
    </row>
    <row r="177" spans="1:10" ht="25" customHeight="1" x14ac:dyDescent="0.45">
      <c r="A177" s="14" t="s">
        <v>171</v>
      </c>
      <c r="B177" s="14">
        <v>2017</v>
      </c>
      <c r="C177" s="25"/>
      <c r="D177" s="25"/>
      <c r="E177" s="25"/>
      <c r="F177" s="25"/>
      <c r="G177" s="25"/>
      <c r="H177" s="25"/>
      <c r="I177" s="25"/>
      <c r="J177" s="25"/>
    </row>
    <row r="178" spans="1:10" ht="25" customHeight="1" x14ac:dyDescent="0.45">
      <c r="A178" s="14" t="s">
        <v>172</v>
      </c>
      <c r="B178" s="14">
        <v>2017</v>
      </c>
      <c r="C178" s="25"/>
      <c r="D178" s="25"/>
      <c r="E178" s="25"/>
      <c r="F178" s="25"/>
      <c r="G178" s="25"/>
      <c r="H178" s="25"/>
      <c r="I178" s="25"/>
      <c r="J178" s="25"/>
    </row>
    <row r="179" spans="1:10" ht="25" customHeight="1" x14ac:dyDescent="0.45">
      <c r="A179" s="14" t="s">
        <v>108</v>
      </c>
      <c r="B179" s="14">
        <v>2016</v>
      </c>
      <c r="C179" s="25"/>
      <c r="D179" s="25"/>
      <c r="E179" s="25"/>
      <c r="F179" s="25"/>
      <c r="G179" s="25"/>
      <c r="H179" s="25"/>
      <c r="I179" s="25"/>
      <c r="J179" s="25"/>
    </row>
    <row r="181" spans="1:10" ht="25" customHeight="1" x14ac:dyDescent="0.35">
      <c r="A181" s="6"/>
    </row>
  </sheetData>
  <pageMargins left="0.7" right="0.7" top="0.78740157499999996" bottom="0.78740157499999996" header="0.3" footer="0.3"/>
  <pageSetup paperSize="9" orientation="landscape" verticalDpi="0" r:id="rId1"/>
  <headerFooter>
    <oddHeader xml:space="preserve">&amp;CGauliga Hinrunde 2026 Asterstein </oddHeader>
  </headerFooter>
  <rowBreaks count="18" manualBreakCount="18">
    <brk id="10" max="16383" man="1"/>
    <brk id="20" max="16383" man="1"/>
    <brk id="30" max="16383" man="1"/>
    <brk id="40" max="16383" man="1"/>
    <brk id="50" max="16383" man="1"/>
    <brk id="60" max="16383" man="1"/>
    <brk id="68" max="16383" man="1"/>
    <brk id="78" max="16383" man="1"/>
    <brk id="88" max="16383" man="1"/>
    <brk id="98" max="16383" man="1"/>
    <brk id="107" max="16383" man="1"/>
    <brk id="117" max="16383" man="1"/>
    <brk id="126" max="16383" man="1"/>
    <brk id="135" max="16383" man="1"/>
    <brk id="144" max="16383" man="1"/>
    <brk id="153" max="16383" man="1"/>
    <brk id="162" max="16383" man="1"/>
    <brk id="1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7AEA-6688-43FE-9265-05FB3AF2D5E7}">
  <dimension ref="A1:J95"/>
  <sheetViews>
    <sheetView topLeftCell="A20" zoomScale="66" zoomScaleNormal="66" workbookViewId="0">
      <selection activeCell="A41" sqref="A41"/>
    </sheetView>
  </sheetViews>
  <sheetFormatPr baseColWidth="10" defaultRowHeight="25" customHeight="1" x14ac:dyDescent="0.45"/>
  <cols>
    <col min="1" max="1" width="23.6328125" style="15" bestFit="1" customWidth="1"/>
    <col min="2" max="2" width="6.7265625" style="15" bestFit="1" customWidth="1"/>
    <col min="3" max="16384" width="10.90625" style="15"/>
  </cols>
  <sheetData>
    <row r="1" spans="1:10" ht="25" customHeight="1" x14ac:dyDescent="0.45">
      <c r="A1" s="9" t="s">
        <v>55</v>
      </c>
      <c r="B1" s="10"/>
      <c r="C1" s="15" t="s">
        <v>3</v>
      </c>
    </row>
    <row r="2" spans="1:10" ht="25" customHeight="1" x14ac:dyDescent="0.45">
      <c r="A2" s="12" t="s">
        <v>11</v>
      </c>
      <c r="B2" s="13"/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/>
      <c r="I2" s="13" t="s">
        <v>9</v>
      </c>
      <c r="J2" s="13" t="s">
        <v>10</v>
      </c>
    </row>
    <row r="3" spans="1:10" ht="25" customHeight="1" x14ac:dyDescent="0.45">
      <c r="A3" s="14" t="s">
        <v>56</v>
      </c>
      <c r="B3" s="14">
        <v>2011</v>
      </c>
      <c r="C3" s="11"/>
      <c r="D3" s="11"/>
      <c r="E3" s="11"/>
      <c r="F3" s="11"/>
      <c r="G3" s="11"/>
      <c r="H3" s="11"/>
      <c r="I3" s="11"/>
      <c r="J3" s="11"/>
    </row>
    <row r="4" spans="1:10" ht="25" customHeight="1" x14ac:dyDescent="0.45">
      <c r="A4" s="14" t="s">
        <v>173</v>
      </c>
      <c r="B4" s="14">
        <v>2011</v>
      </c>
      <c r="C4" s="11"/>
      <c r="D4" s="11"/>
      <c r="E4" s="11"/>
      <c r="F4" s="11"/>
      <c r="G4" s="11"/>
      <c r="H4" s="11"/>
      <c r="I4" s="11"/>
      <c r="J4" s="11"/>
    </row>
    <row r="5" spans="1:10" ht="25" customHeight="1" x14ac:dyDescent="0.45">
      <c r="A5" s="14" t="s">
        <v>174</v>
      </c>
      <c r="B5" s="14">
        <v>2011</v>
      </c>
      <c r="C5" s="11"/>
      <c r="D5" s="11"/>
      <c r="E5" s="11"/>
      <c r="F5" s="11"/>
      <c r="G5" s="11"/>
      <c r="H5" s="11"/>
      <c r="I5" s="11"/>
      <c r="J5" s="11"/>
    </row>
    <row r="6" spans="1:10" ht="25" customHeight="1" x14ac:dyDescent="0.45">
      <c r="A6" s="14" t="s">
        <v>175</v>
      </c>
      <c r="B6" s="14">
        <v>2014</v>
      </c>
      <c r="C6" s="11"/>
      <c r="D6" s="11"/>
      <c r="E6" s="11"/>
      <c r="F6" s="11"/>
      <c r="G6" s="11"/>
      <c r="H6" s="11"/>
      <c r="I6" s="11"/>
      <c r="J6" s="11"/>
    </row>
    <row r="7" spans="1:10" ht="25" customHeight="1" x14ac:dyDescent="0.45">
      <c r="A7" s="14" t="s">
        <v>28</v>
      </c>
      <c r="B7" s="14">
        <v>2012</v>
      </c>
      <c r="C7" s="11"/>
      <c r="D7" s="11"/>
      <c r="E7" s="11"/>
      <c r="F7" s="11"/>
      <c r="G7" s="11"/>
      <c r="H7" s="11"/>
      <c r="I7" s="11"/>
      <c r="J7" s="11"/>
    </row>
    <row r="8" spans="1:10" ht="25" customHeight="1" x14ac:dyDescent="0.45">
      <c r="A8" s="14" t="s">
        <v>176</v>
      </c>
      <c r="B8" s="14">
        <v>2013</v>
      </c>
      <c r="C8" s="11"/>
      <c r="D8" s="11"/>
      <c r="E8" s="11"/>
      <c r="F8" s="11"/>
      <c r="G8" s="11"/>
      <c r="H8" s="11"/>
      <c r="I8" s="11"/>
      <c r="J8" s="11"/>
    </row>
    <row r="9" spans="1:10" ht="25" customHeight="1" x14ac:dyDescent="0.45">
      <c r="A9" s="14"/>
      <c r="B9" s="14"/>
      <c r="C9" s="11"/>
      <c r="D9" s="11"/>
      <c r="E9" s="11"/>
      <c r="F9" s="11"/>
      <c r="G9" s="11"/>
      <c r="H9" s="11"/>
      <c r="I9" s="11"/>
      <c r="J9" s="11"/>
    </row>
    <row r="10" spans="1:10" ht="25" customHeight="1" x14ac:dyDescent="0.45">
      <c r="A10" s="14"/>
      <c r="B10" s="14"/>
      <c r="C10" s="11"/>
      <c r="D10" s="11"/>
      <c r="E10" s="11"/>
      <c r="F10" s="11"/>
      <c r="G10" s="11"/>
      <c r="H10" s="11"/>
      <c r="I10" s="11"/>
      <c r="J10" s="11"/>
    </row>
    <row r="11" spans="1:10" ht="25" customHeight="1" x14ac:dyDescent="0.45">
      <c r="A11" s="14"/>
      <c r="B11" s="14"/>
      <c r="C11" s="11"/>
      <c r="D11" s="11"/>
      <c r="E11" s="11"/>
      <c r="F11" s="11"/>
      <c r="G11" s="11"/>
      <c r="H11" s="11"/>
      <c r="I11" s="11"/>
      <c r="J11" s="11"/>
    </row>
    <row r="12" spans="1:10" ht="25" customHeight="1" x14ac:dyDescent="0.45">
      <c r="A12" s="14"/>
      <c r="B12" s="14"/>
      <c r="C12" s="11"/>
      <c r="D12" s="11"/>
      <c r="E12" s="11"/>
      <c r="F12" s="11"/>
      <c r="G12" s="11"/>
      <c r="H12" s="11"/>
      <c r="I12" s="11"/>
      <c r="J12" s="11"/>
    </row>
    <row r="13" spans="1:10" ht="25" customHeight="1" x14ac:dyDescent="0.45">
      <c r="A13" s="9"/>
      <c r="B13" s="13"/>
    </row>
    <row r="14" spans="1:10" ht="25" customHeight="1" x14ac:dyDescent="0.45">
      <c r="A14" s="9"/>
      <c r="B14" s="13"/>
    </row>
    <row r="15" spans="1:10" ht="25" customHeight="1" x14ac:dyDescent="0.45">
      <c r="A15" s="9" t="s">
        <v>69</v>
      </c>
      <c r="B15" s="13"/>
      <c r="C15" s="15" t="s">
        <v>3</v>
      </c>
    </row>
    <row r="16" spans="1:10" ht="25" customHeight="1" x14ac:dyDescent="0.45">
      <c r="A16" s="12" t="s">
        <v>15</v>
      </c>
      <c r="B16" s="13"/>
      <c r="C16" s="13" t="s">
        <v>4</v>
      </c>
      <c r="D16" s="13" t="s">
        <v>5</v>
      </c>
      <c r="E16" s="13" t="s">
        <v>6</v>
      </c>
      <c r="F16" s="13" t="s">
        <v>7</v>
      </c>
      <c r="G16" s="13" t="s">
        <v>8</v>
      </c>
      <c r="H16" s="13"/>
      <c r="I16" s="13" t="s">
        <v>9</v>
      </c>
      <c r="J16" s="13" t="s">
        <v>10</v>
      </c>
    </row>
    <row r="17" spans="1:10" ht="25" customHeight="1" x14ac:dyDescent="0.45">
      <c r="A17" s="14" t="s">
        <v>177</v>
      </c>
      <c r="B17" s="14">
        <v>2011</v>
      </c>
      <c r="C17" s="11"/>
      <c r="D17" s="11"/>
      <c r="E17" s="11"/>
      <c r="F17" s="11"/>
      <c r="G17" s="11"/>
      <c r="H17" s="11"/>
      <c r="I17" s="11"/>
      <c r="J17" s="11"/>
    </row>
    <row r="18" spans="1:10" ht="25" customHeight="1" x14ac:dyDescent="0.45">
      <c r="A18" s="14" t="s">
        <v>178</v>
      </c>
      <c r="B18" s="14">
        <v>2011</v>
      </c>
      <c r="C18" s="11"/>
      <c r="D18" s="11"/>
      <c r="E18" s="11"/>
      <c r="F18" s="11"/>
      <c r="G18" s="11"/>
      <c r="H18" s="11"/>
      <c r="I18" s="11"/>
      <c r="J18" s="11"/>
    </row>
    <row r="19" spans="1:10" ht="25" customHeight="1" x14ac:dyDescent="0.45">
      <c r="A19" s="14" t="s">
        <v>76</v>
      </c>
      <c r="B19" s="14">
        <v>2013</v>
      </c>
      <c r="C19" s="11"/>
      <c r="D19" s="11"/>
      <c r="E19" s="11"/>
      <c r="F19" s="11"/>
      <c r="G19" s="11"/>
      <c r="H19" s="11"/>
      <c r="I19" s="11"/>
      <c r="J19" s="11"/>
    </row>
    <row r="20" spans="1:10" ht="25" customHeight="1" x14ac:dyDescent="0.45">
      <c r="A20" s="14" t="s">
        <v>21</v>
      </c>
      <c r="B20" s="14">
        <v>2010</v>
      </c>
      <c r="C20" s="11"/>
      <c r="D20" s="11"/>
      <c r="E20" s="11"/>
      <c r="F20" s="11"/>
      <c r="G20" s="11"/>
      <c r="H20" s="11"/>
      <c r="I20" s="11"/>
      <c r="J20" s="11"/>
    </row>
    <row r="21" spans="1:10" ht="25" customHeight="1" x14ac:dyDescent="0.45">
      <c r="A21" s="14" t="s">
        <v>61</v>
      </c>
      <c r="B21" s="14">
        <v>2011</v>
      </c>
      <c r="C21" s="11"/>
      <c r="D21" s="11"/>
      <c r="E21" s="11"/>
      <c r="F21" s="11"/>
      <c r="G21" s="11"/>
      <c r="H21" s="11"/>
      <c r="I21" s="11"/>
      <c r="J21" s="11"/>
    </row>
    <row r="22" spans="1:10" ht="25" customHeight="1" x14ac:dyDescent="0.45">
      <c r="A22" s="14" t="s">
        <v>179</v>
      </c>
      <c r="B22" s="14">
        <v>2012</v>
      </c>
      <c r="C22" s="11"/>
      <c r="D22" s="11"/>
      <c r="E22" s="11"/>
      <c r="F22" s="11"/>
      <c r="G22" s="11"/>
      <c r="H22" s="11"/>
      <c r="I22" s="11"/>
      <c r="J22" s="11"/>
    </row>
    <row r="23" spans="1:10" ht="25" customHeight="1" x14ac:dyDescent="0.45">
      <c r="A23" s="14" t="s">
        <v>180</v>
      </c>
      <c r="B23" s="14">
        <v>2012</v>
      </c>
      <c r="C23" s="11"/>
      <c r="D23" s="11"/>
      <c r="E23" s="11"/>
      <c r="F23" s="11"/>
      <c r="G23" s="11"/>
      <c r="H23" s="11"/>
      <c r="I23" s="11"/>
      <c r="J23" s="11"/>
    </row>
    <row r="24" spans="1:10" ht="25" customHeight="1" x14ac:dyDescent="0.45">
      <c r="A24" s="14" t="s">
        <v>68</v>
      </c>
      <c r="B24" s="14">
        <v>2008</v>
      </c>
      <c r="C24" s="11"/>
      <c r="D24" s="11"/>
      <c r="E24" s="11"/>
      <c r="F24" s="11"/>
      <c r="G24" s="11"/>
      <c r="H24" s="11"/>
      <c r="I24" s="11"/>
      <c r="J24" s="11"/>
    </row>
    <row r="25" spans="1:10" ht="25" customHeight="1" x14ac:dyDescent="0.45">
      <c r="A25" s="9"/>
      <c r="B25" s="13"/>
    </row>
    <row r="26" spans="1:10" ht="25" customHeight="1" x14ac:dyDescent="0.45">
      <c r="A26" s="9"/>
      <c r="B26" s="13"/>
    </row>
    <row r="27" spans="1:10" ht="25" customHeight="1" x14ac:dyDescent="0.45">
      <c r="A27" s="9" t="s">
        <v>69</v>
      </c>
      <c r="B27" s="13"/>
      <c r="C27" s="15" t="s">
        <v>3</v>
      </c>
    </row>
    <row r="28" spans="1:10" ht="25" customHeight="1" x14ac:dyDescent="0.45">
      <c r="A28" s="12" t="s">
        <v>11</v>
      </c>
      <c r="B28" s="13"/>
      <c r="C28" s="13" t="s">
        <v>4</v>
      </c>
      <c r="D28" s="13" t="s">
        <v>5</v>
      </c>
      <c r="E28" s="13" t="s">
        <v>6</v>
      </c>
      <c r="F28" s="13" t="s">
        <v>7</v>
      </c>
      <c r="G28" s="13" t="s">
        <v>8</v>
      </c>
      <c r="H28" s="13"/>
      <c r="I28" s="13" t="s">
        <v>9</v>
      </c>
      <c r="J28" s="13" t="s">
        <v>10</v>
      </c>
    </row>
    <row r="29" spans="1:10" ht="25" customHeight="1" x14ac:dyDescent="0.45">
      <c r="A29" s="14" t="s">
        <v>70</v>
      </c>
      <c r="B29" s="14">
        <v>2009</v>
      </c>
      <c r="C29" s="11"/>
      <c r="D29" s="11"/>
      <c r="E29" s="11"/>
      <c r="F29" s="11"/>
      <c r="G29" s="11"/>
      <c r="H29" s="11"/>
      <c r="I29" s="11"/>
      <c r="J29" s="11"/>
    </row>
    <row r="30" spans="1:10" ht="25" customHeight="1" x14ac:dyDescent="0.45">
      <c r="A30" s="14" t="s">
        <v>29</v>
      </c>
      <c r="B30" s="14">
        <v>2010</v>
      </c>
      <c r="C30" s="11"/>
      <c r="D30" s="11"/>
      <c r="E30" s="11"/>
      <c r="F30" s="11"/>
      <c r="G30" s="11"/>
      <c r="H30" s="11"/>
      <c r="I30" s="11"/>
      <c r="J30" s="11"/>
    </row>
    <row r="31" spans="1:10" ht="25" customHeight="1" x14ac:dyDescent="0.45">
      <c r="A31" s="14" t="s">
        <v>23</v>
      </c>
      <c r="B31" s="14">
        <v>2010</v>
      </c>
      <c r="C31" s="11"/>
      <c r="D31" s="11"/>
      <c r="E31" s="11"/>
      <c r="F31" s="11"/>
      <c r="G31" s="11"/>
      <c r="H31" s="11"/>
      <c r="I31" s="11"/>
      <c r="J31" s="11"/>
    </row>
    <row r="32" spans="1:10" ht="25" customHeight="1" x14ac:dyDescent="0.45">
      <c r="A32" s="14" t="s">
        <v>181</v>
      </c>
      <c r="B32" s="14">
        <v>2010</v>
      </c>
      <c r="C32" s="11"/>
      <c r="D32" s="11"/>
      <c r="E32" s="11"/>
      <c r="F32" s="11"/>
      <c r="G32" s="11"/>
      <c r="H32" s="11"/>
      <c r="I32" s="11"/>
      <c r="J32" s="11"/>
    </row>
    <row r="33" spans="1:10" ht="25" customHeight="1" x14ac:dyDescent="0.45">
      <c r="A33" s="14" t="s">
        <v>39</v>
      </c>
      <c r="B33" s="14">
        <v>2013</v>
      </c>
      <c r="C33" s="11"/>
      <c r="D33" s="11"/>
      <c r="E33" s="11"/>
      <c r="F33" s="11"/>
      <c r="G33" s="11"/>
      <c r="H33" s="11"/>
      <c r="I33" s="11"/>
      <c r="J33" s="11"/>
    </row>
    <row r="34" spans="1:10" ht="25" customHeight="1" x14ac:dyDescent="0.45">
      <c r="A34" s="14" t="s">
        <v>27</v>
      </c>
      <c r="B34" s="14">
        <v>2011</v>
      </c>
      <c r="C34" s="11"/>
      <c r="D34" s="11"/>
      <c r="E34" s="11"/>
      <c r="F34" s="11"/>
      <c r="G34" s="11"/>
      <c r="H34" s="11"/>
      <c r="I34" s="11"/>
      <c r="J34" s="11"/>
    </row>
    <row r="35" spans="1:10" ht="25" customHeight="1" x14ac:dyDescent="0.45">
      <c r="A35" s="14" t="s">
        <v>24</v>
      </c>
      <c r="B35" s="14">
        <v>2010</v>
      </c>
      <c r="C35" s="11"/>
      <c r="D35" s="11"/>
      <c r="E35" s="11"/>
      <c r="F35" s="11"/>
      <c r="G35" s="11"/>
      <c r="H35" s="11"/>
      <c r="I35" s="11"/>
      <c r="J35" s="11"/>
    </row>
    <row r="36" spans="1:10" ht="25" customHeight="1" x14ac:dyDescent="0.45">
      <c r="A36" s="14" t="s">
        <v>17</v>
      </c>
      <c r="B36" s="14">
        <v>2008</v>
      </c>
      <c r="C36" s="11"/>
      <c r="D36" s="11"/>
      <c r="E36" s="11"/>
      <c r="F36" s="11"/>
      <c r="G36" s="11"/>
      <c r="H36" s="11"/>
      <c r="I36" s="11"/>
      <c r="J36" s="11"/>
    </row>
    <row r="37" spans="1:10" ht="25" customHeight="1" x14ac:dyDescent="0.45">
      <c r="A37" s="13"/>
      <c r="B37" s="13"/>
    </row>
    <row r="38" spans="1:10" ht="25" customHeight="1" x14ac:dyDescent="0.45">
      <c r="A38" s="9"/>
      <c r="B38" s="13"/>
    </row>
    <row r="39" spans="1:10" ht="25" customHeight="1" x14ac:dyDescent="0.45">
      <c r="A39" s="9" t="s">
        <v>182</v>
      </c>
      <c r="B39" s="13"/>
      <c r="C39" s="15" t="s">
        <v>3</v>
      </c>
    </row>
    <row r="40" spans="1:10" ht="25" customHeight="1" x14ac:dyDescent="0.45">
      <c r="A40" s="12" t="s">
        <v>183</v>
      </c>
      <c r="B40" s="13"/>
      <c r="C40" s="13" t="s">
        <v>4</v>
      </c>
      <c r="D40" s="13" t="s">
        <v>5</v>
      </c>
      <c r="E40" s="13" t="s">
        <v>6</v>
      </c>
      <c r="F40" s="13" t="s">
        <v>7</v>
      </c>
      <c r="G40" s="13" t="s">
        <v>8</v>
      </c>
      <c r="H40" s="13"/>
      <c r="I40" s="13" t="s">
        <v>9</v>
      </c>
      <c r="J40" s="13" t="s">
        <v>10</v>
      </c>
    </row>
    <row r="41" spans="1:10" ht="25" customHeight="1" x14ac:dyDescent="0.45">
      <c r="A41" s="14" t="s">
        <v>224</v>
      </c>
      <c r="B41" s="14">
        <v>2012</v>
      </c>
      <c r="C41" s="11"/>
      <c r="D41" s="11"/>
      <c r="E41" s="11"/>
      <c r="F41" s="11"/>
      <c r="G41" s="11"/>
      <c r="H41" s="11"/>
      <c r="I41" s="11"/>
      <c r="J41" s="11"/>
    </row>
    <row r="42" spans="1:10" ht="25" customHeight="1" x14ac:dyDescent="0.45">
      <c r="A42" s="14" t="s">
        <v>120</v>
      </c>
      <c r="B42" s="14">
        <v>2010</v>
      </c>
      <c r="C42" s="11"/>
      <c r="D42" s="11"/>
      <c r="E42" s="11"/>
      <c r="F42" s="11"/>
      <c r="G42" s="11"/>
      <c r="H42" s="11"/>
      <c r="I42" s="11"/>
      <c r="J42" s="11"/>
    </row>
    <row r="43" spans="1:10" ht="25" customHeight="1" x14ac:dyDescent="0.45">
      <c r="A43" s="14" t="s">
        <v>185</v>
      </c>
      <c r="B43" s="14">
        <v>2011</v>
      </c>
      <c r="C43" s="11"/>
      <c r="D43" s="11"/>
      <c r="E43" s="11"/>
      <c r="F43" s="11"/>
      <c r="G43" s="11"/>
      <c r="H43" s="11"/>
      <c r="I43" s="11"/>
      <c r="J43" s="11"/>
    </row>
    <row r="44" spans="1:10" ht="25" customHeight="1" x14ac:dyDescent="0.45">
      <c r="A44" s="14" t="s">
        <v>87</v>
      </c>
      <c r="B44" s="14">
        <v>2013</v>
      </c>
      <c r="C44" s="11"/>
      <c r="D44" s="11"/>
      <c r="E44" s="11"/>
      <c r="F44" s="11"/>
      <c r="G44" s="11"/>
      <c r="H44" s="11"/>
      <c r="I44" s="11"/>
      <c r="J44" s="11"/>
    </row>
    <row r="45" spans="1:10" ht="25" customHeight="1" x14ac:dyDescent="0.45">
      <c r="A45" s="14" t="s">
        <v>186</v>
      </c>
      <c r="B45" s="14">
        <v>2007</v>
      </c>
      <c r="C45" s="11"/>
      <c r="D45" s="11"/>
      <c r="E45" s="11"/>
      <c r="F45" s="11"/>
      <c r="G45" s="11"/>
      <c r="H45" s="11"/>
      <c r="I45" s="11"/>
      <c r="J45" s="11"/>
    </row>
    <row r="46" spans="1:10" ht="25" customHeight="1" x14ac:dyDescent="0.45">
      <c r="A46" s="14" t="s">
        <v>187</v>
      </c>
      <c r="B46" s="14">
        <v>2010</v>
      </c>
      <c r="C46" s="11"/>
      <c r="D46" s="11"/>
      <c r="E46" s="11"/>
      <c r="F46" s="11"/>
      <c r="G46" s="11"/>
      <c r="H46" s="11"/>
      <c r="I46" s="11"/>
      <c r="J46" s="11"/>
    </row>
    <row r="47" spans="1:10" ht="25" customHeight="1" x14ac:dyDescent="0.45">
      <c r="A47" s="14" t="s">
        <v>126</v>
      </c>
      <c r="B47" s="14">
        <v>2007</v>
      </c>
      <c r="C47" s="11"/>
      <c r="D47" s="11"/>
      <c r="E47" s="11"/>
      <c r="F47" s="11"/>
      <c r="G47" s="11"/>
      <c r="H47" s="11"/>
      <c r="I47" s="11"/>
      <c r="J47" s="11"/>
    </row>
    <row r="48" spans="1:10" ht="25" customHeight="1" x14ac:dyDescent="0.45">
      <c r="A48" s="14"/>
      <c r="B48" s="14"/>
      <c r="C48" s="11"/>
      <c r="D48" s="11"/>
      <c r="E48" s="11"/>
      <c r="F48" s="11"/>
      <c r="G48" s="11"/>
      <c r="H48" s="11"/>
      <c r="I48" s="11"/>
      <c r="J48" s="11"/>
    </row>
    <row r="49" spans="1:10" ht="25" customHeight="1" x14ac:dyDescent="0.45">
      <c r="A49" s="14"/>
      <c r="B49" s="14"/>
      <c r="C49" s="11"/>
      <c r="D49" s="11"/>
      <c r="E49" s="11"/>
      <c r="F49" s="11"/>
      <c r="G49" s="11"/>
      <c r="H49" s="11"/>
      <c r="I49" s="11"/>
      <c r="J49" s="11"/>
    </row>
    <row r="50" spans="1:10" ht="25" customHeight="1" x14ac:dyDescent="0.45">
      <c r="A50" s="9"/>
      <c r="B50" s="13"/>
    </row>
    <row r="51" spans="1:10" ht="25" customHeight="1" x14ac:dyDescent="0.45">
      <c r="A51" s="13"/>
      <c r="B51" s="13"/>
    </row>
    <row r="52" spans="1:10" ht="25" customHeight="1" x14ac:dyDescent="0.45">
      <c r="A52" s="9" t="s">
        <v>191</v>
      </c>
      <c r="B52" s="13"/>
      <c r="C52" s="15" t="s">
        <v>3</v>
      </c>
    </row>
    <row r="53" spans="1:10" ht="25" customHeight="1" x14ac:dyDescent="0.45">
      <c r="A53" s="12" t="s">
        <v>18</v>
      </c>
      <c r="B53" s="13"/>
      <c r="C53" s="13" t="s">
        <v>4</v>
      </c>
      <c r="D53" s="13" t="s">
        <v>5</v>
      </c>
      <c r="E53" s="13" t="s">
        <v>6</v>
      </c>
      <c r="F53" s="13" t="s">
        <v>7</v>
      </c>
      <c r="G53" s="13" t="s">
        <v>8</v>
      </c>
      <c r="H53" s="13"/>
      <c r="I53" s="13" t="s">
        <v>9</v>
      </c>
      <c r="J53" s="13" t="s">
        <v>10</v>
      </c>
    </row>
    <row r="54" spans="1:10" ht="25" customHeight="1" x14ac:dyDescent="0.45">
      <c r="A54" s="14" t="s">
        <v>192</v>
      </c>
      <c r="B54" s="14">
        <v>2014</v>
      </c>
      <c r="C54" s="11"/>
      <c r="D54" s="11"/>
      <c r="E54" s="11"/>
      <c r="F54" s="11"/>
      <c r="G54" s="11"/>
      <c r="H54" s="11"/>
      <c r="I54" s="11"/>
      <c r="J54" s="11"/>
    </row>
    <row r="55" spans="1:10" ht="25" customHeight="1" x14ac:dyDescent="0.45">
      <c r="A55" s="14" t="s">
        <v>37</v>
      </c>
      <c r="B55" s="14">
        <v>2015</v>
      </c>
      <c r="C55" s="11"/>
      <c r="D55" s="11"/>
      <c r="E55" s="11"/>
      <c r="F55" s="11"/>
      <c r="G55" s="11"/>
      <c r="H55" s="11"/>
      <c r="I55" s="11"/>
      <c r="J55" s="11"/>
    </row>
    <row r="56" spans="1:10" ht="25" customHeight="1" x14ac:dyDescent="0.45">
      <c r="A56" s="14" t="s">
        <v>193</v>
      </c>
      <c r="B56" s="14">
        <v>2014</v>
      </c>
      <c r="C56" s="11"/>
      <c r="D56" s="11"/>
      <c r="E56" s="11"/>
      <c r="F56" s="11"/>
      <c r="G56" s="11"/>
      <c r="H56" s="11"/>
      <c r="I56" s="11"/>
      <c r="J56" s="11"/>
    </row>
    <row r="57" spans="1:10" ht="25" customHeight="1" x14ac:dyDescent="0.45">
      <c r="A57" s="14" t="s">
        <v>194</v>
      </c>
      <c r="B57" s="14">
        <v>2014</v>
      </c>
      <c r="C57" s="11"/>
      <c r="D57" s="11"/>
      <c r="E57" s="11"/>
      <c r="F57" s="11"/>
      <c r="G57" s="11"/>
      <c r="H57" s="11"/>
      <c r="I57" s="11"/>
      <c r="J57" s="11"/>
    </row>
    <row r="58" spans="1:10" ht="25" customHeight="1" x14ac:dyDescent="0.45">
      <c r="A58" s="14" t="s">
        <v>38</v>
      </c>
      <c r="B58" s="14">
        <v>2014</v>
      </c>
      <c r="C58" s="11"/>
      <c r="D58" s="11"/>
      <c r="E58" s="11"/>
      <c r="F58" s="11"/>
      <c r="G58" s="11"/>
      <c r="H58" s="11"/>
      <c r="I58" s="11"/>
      <c r="J58" s="11"/>
    </row>
    <row r="59" spans="1:10" ht="25" customHeight="1" x14ac:dyDescent="0.45">
      <c r="A59" s="26"/>
      <c r="B59" s="26"/>
      <c r="C59" s="11"/>
      <c r="D59" s="11"/>
      <c r="E59" s="11"/>
      <c r="F59" s="11"/>
      <c r="G59" s="11"/>
      <c r="H59" s="11"/>
      <c r="I59" s="11"/>
      <c r="J59" s="11"/>
    </row>
    <row r="60" spans="1:10" ht="25" customHeight="1" x14ac:dyDescent="0.45">
      <c r="A60" s="26"/>
      <c r="B60" s="26"/>
      <c r="C60" s="11"/>
      <c r="D60" s="11"/>
      <c r="E60" s="11"/>
      <c r="F60" s="11"/>
      <c r="G60" s="11"/>
      <c r="H60" s="11"/>
      <c r="I60" s="11"/>
      <c r="J60" s="11"/>
    </row>
    <row r="61" spans="1:10" ht="25" customHeight="1" x14ac:dyDescent="0.45">
      <c r="A61" s="9"/>
      <c r="B61" s="13"/>
    </row>
    <row r="62" spans="1:10" ht="25" customHeight="1" x14ac:dyDescent="0.45">
      <c r="A62" s="9"/>
      <c r="B62" s="13"/>
    </row>
    <row r="63" spans="1:10" ht="25" customHeight="1" x14ac:dyDescent="0.45">
      <c r="A63" s="9" t="s">
        <v>191</v>
      </c>
      <c r="B63" s="13"/>
      <c r="C63" s="15" t="s">
        <v>3</v>
      </c>
    </row>
    <row r="64" spans="1:10" ht="25" customHeight="1" x14ac:dyDescent="0.45">
      <c r="A64" s="12" t="s">
        <v>14</v>
      </c>
      <c r="B64" s="13"/>
      <c r="C64" s="13" t="s">
        <v>4</v>
      </c>
      <c r="D64" s="13" t="s">
        <v>5</v>
      </c>
      <c r="E64" s="13" t="s">
        <v>6</v>
      </c>
      <c r="F64" s="13" t="s">
        <v>7</v>
      </c>
      <c r="G64" s="13" t="s">
        <v>8</v>
      </c>
      <c r="H64" s="13"/>
      <c r="I64" s="13" t="s">
        <v>9</v>
      </c>
      <c r="J64" s="13" t="s">
        <v>10</v>
      </c>
    </row>
    <row r="65" spans="1:10" ht="25" customHeight="1" x14ac:dyDescent="0.45">
      <c r="A65" s="26" t="s">
        <v>124</v>
      </c>
      <c r="B65" s="26">
        <v>2011</v>
      </c>
      <c r="C65" s="11"/>
      <c r="D65" s="11"/>
      <c r="E65" s="11"/>
      <c r="F65" s="11"/>
      <c r="G65" s="11"/>
      <c r="H65" s="11"/>
      <c r="I65" s="11"/>
      <c r="J65" s="11"/>
    </row>
    <row r="66" spans="1:10" ht="25" customHeight="1" x14ac:dyDescent="0.45">
      <c r="A66" s="26" t="s">
        <v>188</v>
      </c>
      <c r="B66" s="26">
        <v>2012</v>
      </c>
      <c r="C66" s="11"/>
      <c r="D66" s="11"/>
      <c r="E66" s="11"/>
      <c r="F66" s="11"/>
      <c r="G66" s="11"/>
      <c r="H66" s="11"/>
      <c r="I66" s="11"/>
      <c r="J66" s="11"/>
    </row>
    <row r="67" spans="1:10" ht="25" customHeight="1" x14ac:dyDescent="0.45">
      <c r="A67" s="26" t="s">
        <v>34</v>
      </c>
      <c r="B67" s="26">
        <v>2013</v>
      </c>
      <c r="C67" s="11"/>
      <c r="D67" s="11"/>
      <c r="E67" s="11"/>
      <c r="F67" s="11"/>
      <c r="G67" s="11"/>
      <c r="H67" s="11"/>
      <c r="I67" s="11"/>
      <c r="J67" s="11"/>
    </row>
    <row r="68" spans="1:10" ht="25" customHeight="1" x14ac:dyDescent="0.45">
      <c r="A68" s="26" t="s">
        <v>45</v>
      </c>
      <c r="B68" s="26">
        <v>2013</v>
      </c>
      <c r="C68" s="11"/>
      <c r="D68" s="11"/>
      <c r="E68" s="11"/>
      <c r="F68" s="11"/>
      <c r="G68" s="11"/>
      <c r="H68" s="11"/>
      <c r="I68" s="11"/>
      <c r="J68" s="11"/>
    </row>
    <row r="69" spans="1:10" ht="25" customHeight="1" x14ac:dyDescent="0.45">
      <c r="A69" s="26" t="s">
        <v>189</v>
      </c>
      <c r="B69" s="26">
        <v>2013</v>
      </c>
      <c r="C69" s="11"/>
      <c r="D69" s="11"/>
      <c r="E69" s="11"/>
      <c r="F69" s="11"/>
      <c r="G69" s="11"/>
      <c r="H69" s="11"/>
      <c r="I69" s="11"/>
      <c r="J69" s="11"/>
    </row>
    <row r="70" spans="1:10" ht="25" customHeight="1" x14ac:dyDescent="0.45">
      <c r="A70" s="26" t="s">
        <v>80</v>
      </c>
      <c r="B70" s="26">
        <v>2013</v>
      </c>
      <c r="C70" s="11"/>
      <c r="D70" s="11"/>
      <c r="E70" s="11"/>
      <c r="F70" s="11"/>
      <c r="G70" s="11"/>
      <c r="H70" s="11"/>
      <c r="I70" s="11"/>
      <c r="J70" s="11"/>
    </row>
    <row r="71" spans="1:10" ht="25" customHeight="1" x14ac:dyDescent="0.45">
      <c r="A71" s="26" t="s">
        <v>44</v>
      </c>
      <c r="B71" s="26">
        <v>2014</v>
      </c>
      <c r="C71" s="11"/>
      <c r="D71" s="11"/>
      <c r="E71" s="11"/>
      <c r="F71" s="11"/>
      <c r="G71" s="11"/>
      <c r="H71" s="11"/>
      <c r="I71" s="11"/>
      <c r="J71" s="11"/>
    </row>
    <row r="72" spans="1:10" ht="25" customHeight="1" x14ac:dyDescent="0.45">
      <c r="A72" s="26" t="s">
        <v>190</v>
      </c>
      <c r="B72" s="26">
        <v>2014</v>
      </c>
      <c r="C72" s="11"/>
      <c r="D72" s="11"/>
      <c r="E72" s="11"/>
      <c r="F72" s="11"/>
      <c r="G72" s="11"/>
      <c r="H72" s="11"/>
      <c r="I72" s="11"/>
      <c r="J72" s="11"/>
    </row>
    <row r="73" spans="1:10" ht="25" customHeight="1" x14ac:dyDescent="0.45">
      <c r="A73" s="14"/>
      <c r="B73" s="14"/>
      <c r="C73" s="11"/>
      <c r="D73" s="11"/>
      <c r="E73" s="11"/>
      <c r="F73" s="11"/>
      <c r="G73" s="11"/>
      <c r="H73" s="11"/>
      <c r="I73" s="11"/>
      <c r="J73" s="11"/>
    </row>
    <row r="74" spans="1:10" ht="25" customHeight="1" x14ac:dyDescent="0.45">
      <c r="A74" s="9"/>
      <c r="B74" s="13"/>
    </row>
    <row r="75" spans="1:10" ht="25" customHeight="1" x14ac:dyDescent="0.45">
      <c r="A75" s="9"/>
      <c r="B75" s="13"/>
    </row>
    <row r="76" spans="1:10" ht="25" customHeight="1" x14ac:dyDescent="0.45">
      <c r="A76" s="9" t="s">
        <v>195</v>
      </c>
      <c r="B76" s="13"/>
      <c r="C76" s="15" t="s">
        <v>3</v>
      </c>
    </row>
    <row r="77" spans="1:10" ht="25" customHeight="1" x14ac:dyDescent="0.45">
      <c r="A77" s="12" t="s">
        <v>72</v>
      </c>
      <c r="B77" s="13"/>
      <c r="C77" s="13" t="s">
        <v>4</v>
      </c>
      <c r="D77" s="13" t="s">
        <v>5</v>
      </c>
      <c r="E77" s="13" t="s">
        <v>6</v>
      </c>
      <c r="F77" s="13" t="s">
        <v>7</v>
      </c>
      <c r="G77" s="13" t="s">
        <v>8</v>
      </c>
      <c r="H77" s="13"/>
      <c r="I77" s="13" t="s">
        <v>9</v>
      </c>
      <c r="J77" s="13" t="s">
        <v>10</v>
      </c>
    </row>
    <row r="78" spans="1:10" ht="25" customHeight="1" x14ac:dyDescent="0.45">
      <c r="A78" s="14" t="s">
        <v>47</v>
      </c>
      <c r="B78" s="14">
        <v>2013</v>
      </c>
      <c r="C78" s="11"/>
      <c r="D78" s="11"/>
      <c r="E78" s="11"/>
      <c r="F78" s="11"/>
      <c r="G78" s="11"/>
      <c r="H78" s="11"/>
      <c r="I78" s="11"/>
      <c r="J78" s="11"/>
    </row>
    <row r="79" spans="1:10" ht="25" customHeight="1" x14ac:dyDescent="0.45">
      <c r="A79" s="14" t="s">
        <v>196</v>
      </c>
      <c r="B79" s="14">
        <v>2013</v>
      </c>
      <c r="C79" s="11"/>
      <c r="D79" s="11"/>
      <c r="E79" s="11"/>
      <c r="F79" s="11"/>
      <c r="G79" s="11"/>
      <c r="H79" s="11"/>
      <c r="I79" s="11"/>
      <c r="J79" s="11"/>
    </row>
    <row r="80" spans="1:10" ht="25" customHeight="1" x14ac:dyDescent="0.45">
      <c r="A80" s="14" t="s">
        <v>66</v>
      </c>
      <c r="B80" s="14">
        <v>2013</v>
      </c>
      <c r="C80" s="11"/>
      <c r="D80" s="11"/>
      <c r="E80" s="11"/>
      <c r="F80" s="11"/>
      <c r="G80" s="11"/>
      <c r="H80" s="11"/>
      <c r="I80" s="11"/>
      <c r="J80" s="11"/>
    </row>
    <row r="81" spans="1:10" ht="25" customHeight="1" x14ac:dyDescent="0.45">
      <c r="A81" s="14" t="s">
        <v>85</v>
      </c>
      <c r="B81" s="14">
        <v>2014</v>
      </c>
      <c r="C81" s="11"/>
      <c r="D81" s="11"/>
      <c r="E81" s="11"/>
      <c r="F81" s="11"/>
      <c r="G81" s="11"/>
      <c r="H81" s="11"/>
      <c r="I81" s="11"/>
      <c r="J81" s="11"/>
    </row>
    <row r="82" spans="1:10" ht="25" customHeight="1" x14ac:dyDescent="0.45">
      <c r="A82" s="14" t="s">
        <v>86</v>
      </c>
      <c r="B82" s="14">
        <v>2013</v>
      </c>
      <c r="C82" s="11"/>
      <c r="D82" s="11"/>
      <c r="E82" s="11"/>
      <c r="F82" s="11"/>
      <c r="G82" s="11"/>
      <c r="H82" s="11"/>
      <c r="I82" s="11"/>
      <c r="J82" s="11"/>
    </row>
    <row r="83" spans="1:10" ht="25" customHeight="1" x14ac:dyDescent="0.45">
      <c r="A83" s="26"/>
      <c r="B83" s="26"/>
      <c r="C83" s="11"/>
      <c r="D83" s="11"/>
      <c r="E83" s="11"/>
      <c r="F83" s="11"/>
      <c r="G83" s="11"/>
      <c r="H83" s="11"/>
      <c r="I83" s="11"/>
      <c r="J83" s="11"/>
    </row>
    <row r="84" spans="1:10" ht="25" customHeight="1" x14ac:dyDescent="0.45">
      <c r="A84" s="9"/>
      <c r="B84" s="13"/>
    </row>
    <row r="85" spans="1:10" ht="25" customHeight="1" x14ac:dyDescent="0.45">
      <c r="A85" s="9"/>
      <c r="B85" s="13"/>
    </row>
    <row r="86" spans="1:10" ht="25" customHeight="1" x14ac:dyDescent="0.45">
      <c r="A86" s="9" t="s">
        <v>197</v>
      </c>
      <c r="B86" s="13"/>
      <c r="C86" s="15" t="s">
        <v>3</v>
      </c>
    </row>
    <row r="87" spans="1:10" ht="25" customHeight="1" x14ac:dyDescent="0.45">
      <c r="A87" s="12" t="s">
        <v>11</v>
      </c>
      <c r="B87" s="13"/>
      <c r="C87" s="13" t="s">
        <v>4</v>
      </c>
      <c r="D87" s="13" t="s">
        <v>5</v>
      </c>
      <c r="E87" s="13" t="s">
        <v>6</v>
      </c>
      <c r="F87" s="13" t="s">
        <v>7</v>
      </c>
      <c r="G87" s="13" t="s">
        <v>8</v>
      </c>
      <c r="H87" s="13"/>
      <c r="I87" s="13" t="s">
        <v>9</v>
      </c>
      <c r="J87" s="13" t="s">
        <v>10</v>
      </c>
    </row>
    <row r="88" spans="1:10" ht="25" customHeight="1" x14ac:dyDescent="0.45">
      <c r="A88" s="26" t="s">
        <v>198</v>
      </c>
      <c r="B88" s="26">
        <v>2012</v>
      </c>
      <c r="C88" s="11"/>
      <c r="D88" s="11"/>
      <c r="E88" s="11"/>
      <c r="F88" s="11"/>
      <c r="G88" s="11"/>
      <c r="H88" s="11"/>
      <c r="I88" s="11"/>
      <c r="J88" s="11"/>
    </row>
    <row r="89" spans="1:10" ht="25" customHeight="1" x14ac:dyDescent="0.45">
      <c r="A89" s="26" t="s">
        <v>41</v>
      </c>
      <c r="B89" s="26">
        <v>2013</v>
      </c>
      <c r="C89" s="11"/>
      <c r="D89" s="11"/>
      <c r="E89" s="11"/>
      <c r="F89" s="11"/>
      <c r="G89" s="11"/>
      <c r="H89" s="11"/>
      <c r="I89" s="11"/>
      <c r="J89" s="11"/>
    </row>
    <row r="90" spans="1:10" ht="25" customHeight="1" x14ac:dyDescent="0.45">
      <c r="A90" s="26" t="s">
        <v>75</v>
      </c>
      <c r="B90" s="26">
        <v>2013</v>
      </c>
      <c r="C90" s="11"/>
      <c r="D90" s="11"/>
      <c r="E90" s="11"/>
      <c r="F90" s="11"/>
      <c r="G90" s="11"/>
      <c r="H90" s="11"/>
      <c r="I90" s="11"/>
      <c r="J90" s="11"/>
    </row>
    <row r="91" spans="1:10" ht="25" customHeight="1" x14ac:dyDescent="0.45">
      <c r="A91" s="26" t="s">
        <v>40</v>
      </c>
      <c r="B91" s="26">
        <v>2013</v>
      </c>
      <c r="C91" s="11"/>
      <c r="D91" s="11"/>
      <c r="E91" s="11"/>
      <c r="F91" s="11"/>
      <c r="G91" s="11"/>
      <c r="H91" s="11"/>
      <c r="I91" s="11"/>
      <c r="J91" s="11"/>
    </row>
    <row r="92" spans="1:10" ht="25" customHeight="1" x14ac:dyDescent="0.45">
      <c r="A92" s="26" t="s">
        <v>199</v>
      </c>
      <c r="B92" s="26">
        <v>2013</v>
      </c>
      <c r="C92" s="11"/>
      <c r="D92" s="11"/>
      <c r="E92" s="11"/>
      <c r="F92" s="11"/>
      <c r="G92" s="11"/>
      <c r="H92" s="11"/>
      <c r="I92" s="11"/>
      <c r="J92" s="11"/>
    </row>
    <row r="93" spans="1:10" ht="25" customHeight="1" x14ac:dyDescent="0.45">
      <c r="A93" s="26"/>
      <c r="B93" s="26"/>
      <c r="C93" s="11"/>
      <c r="D93" s="11"/>
      <c r="E93" s="11"/>
      <c r="F93" s="11"/>
      <c r="G93" s="11"/>
      <c r="H93" s="11"/>
      <c r="I93" s="11"/>
      <c r="J93" s="11"/>
    </row>
    <row r="94" spans="1:10" ht="25" customHeight="1" x14ac:dyDescent="0.45">
      <c r="A94" s="9"/>
      <c r="B94" s="13"/>
    </row>
    <row r="95" spans="1:10" ht="25" customHeight="1" x14ac:dyDescent="0.45">
      <c r="A95" s="9"/>
      <c r="B95" s="13"/>
    </row>
  </sheetData>
  <pageMargins left="0.7" right="0.7" top="0.78740157499999996" bottom="0.78740157499999996" header="0.3" footer="0.3"/>
  <pageSetup paperSize="9" orientation="landscape" verticalDpi="0" r:id="rId1"/>
  <headerFooter>
    <oddHeader>&amp;CGauliga Hinrunde 2026 Asterstein</oddHeader>
  </headerFooter>
  <rowBreaks count="7" manualBreakCount="7">
    <brk id="14" max="16383" man="1"/>
    <brk id="26" max="16383" man="1"/>
    <brk id="38" max="16383" man="1"/>
    <brk id="51" max="16383" man="1"/>
    <brk id="62" max="16383" man="1"/>
    <brk id="75" max="16383" man="1"/>
    <brk id="8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5011-DBF3-406A-9436-70661AD0315E}">
  <dimension ref="A1:K26"/>
  <sheetViews>
    <sheetView workbookViewId="0">
      <selection activeCell="K21" sqref="K21"/>
    </sheetView>
  </sheetViews>
  <sheetFormatPr baseColWidth="10" defaultRowHeight="14.5" x14ac:dyDescent="0.35"/>
  <sheetData>
    <row r="1" spans="1:11" x14ac:dyDescent="0.35">
      <c r="A1" t="s">
        <v>201</v>
      </c>
    </row>
    <row r="3" spans="1:11" x14ac:dyDescent="0.35">
      <c r="A3" t="s">
        <v>203</v>
      </c>
      <c r="C3" s="31">
        <v>46186</v>
      </c>
      <c r="H3" t="s">
        <v>208</v>
      </c>
      <c r="J3" s="31">
        <v>46186</v>
      </c>
    </row>
    <row r="4" spans="1:11" x14ac:dyDescent="0.35">
      <c r="A4" t="s">
        <v>14</v>
      </c>
      <c r="C4" s="30">
        <f>SUM('1.Durchgang WK 4,6,7'!AI19)</f>
        <v>236.4</v>
      </c>
      <c r="D4">
        <v>1</v>
      </c>
      <c r="H4" t="s">
        <v>11</v>
      </c>
      <c r="J4" s="30">
        <f>SUM('2.Durchgang WK 1-3,5'!AI9)</f>
        <v>201.14999999999998</v>
      </c>
      <c r="K4">
        <v>1</v>
      </c>
    </row>
    <row r="5" spans="1:11" x14ac:dyDescent="0.35">
      <c r="A5" t="s">
        <v>183</v>
      </c>
      <c r="C5" s="30">
        <f>SUM('1.Durchgang WK 4,6,7'!AI29)</f>
        <v>233.7</v>
      </c>
      <c r="D5">
        <v>2</v>
      </c>
    </row>
    <row r="6" spans="1:11" x14ac:dyDescent="0.35">
      <c r="A6" t="s">
        <v>202</v>
      </c>
      <c r="C6" s="30">
        <f>SUM('1.Durchgang WK 4,6,7'!AI9)</f>
        <v>223.3</v>
      </c>
      <c r="D6">
        <v>3</v>
      </c>
      <c r="H6" t="s">
        <v>209</v>
      </c>
      <c r="J6" s="31">
        <v>46186</v>
      </c>
    </row>
    <row r="7" spans="1:11" x14ac:dyDescent="0.35">
      <c r="A7" t="s">
        <v>62</v>
      </c>
      <c r="C7" s="30">
        <f>SUM('1.Durchgang WK 4,6,7'!AI39)</f>
        <v>222.8</v>
      </c>
      <c r="D7">
        <v>4</v>
      </c>
      <c r="H7" t="s">
        <v>11</v>
      </c>
      <c r="J7" s="30">
        <f>SUM('2.Durchgang WK 1-3,5'!AI33)</f>
        <v>194.8</v>
      </c>
      <c r="K7">
        <v>1</v>
      </c>
    </row>
    <row r="8" spans="1:11" x14ac:dyDescent="0.35">
      <c r="H8" t="s">
        <v>15</v>
      </c>
      <c r="J8" s="30">
        <f>SUM('2.Durchgang WK 1-3,5'!AI21)</f>
        <v>192.85</v>
      </c>
      <c r="K8">
        <v>2</v>
      </c>
    </row>
    <row r="9" spans="1:11" x14ac:dyDescent="0.35">
      <c r="A9" t="s">
        <v>204</v>
      </c>
      <c r="C9" s="31">
        <v>46186</v>
      </c>
      <c r="H9" t="s">
        <v>19</v>
      </c>
      <c r="J9" s="30">
        <f>SUM('2.Durchgang WK 1-3,5'!AI44)</f>
        <v>183.05</v>
      </c>
      <c r="K9">
        <v>3</v>
      </c>
    </row>
    <row r="10" spans="1:11" x14ac:dyDescent="0.35">
      <c r="A10" t="s">
        <v>26</v>
      </c>
      <c r="C10" s="30">
        <f>SUM('1.Durchgang WK 4,6,7'!AI99)</f>
        <v>259.95</v>
      </c>
      <c r="D10">
        <v>1</v>
      </c>
    </row>
    <row r="11" spans="1:11" x14ac:dyDescent="0.35">
      <c r="A11" t="s">
        <v>105</v>
      </c>
      <c r="C11" s="30">
        <f>SUM('1.Durchgang WK 4,6,7'!AI49)</f>
        <v>233.55</v>
      </c>
      <c r="D11">
        <v>2</v>
      </c>
      <c r="H11" t="s">
        <v>210</v>
      </c>
      <c r="J11" s="31">
        <v>46186</v>
      </c>
    </row>
    <row r="12" spans="1:11" x14ac:dyDescent="0.35">
      <c r="A12" t="s">
        <v>205</v>
      </c>
      <c r="C12" s="30">
        <f>SUM('1.Durchgang WK 4,6,7'!AI79)</f>
        <v>230.89999999999998</v>
      </c>
      <c r="D12">
        <v>3</v>
      </c>
      <c r="H12" t="s">
        <v>18</v>
      </c>
      <c r="J12" s="30">
        <f>SUM('2.Durchgang WK 1-3,5'!AI53)</f>
        <v>181.8</v>
      </c>
      <c r="K12">
        <v>1</v>
      </c>
    </row>
    <row r="13" spans="1:11" x14ac:dyDescent="0.35">
      <c r="A13" t="s">
        <v>30</v>
      </c>
      <c r="C13" s="30">
        <f>SUM('1.Durchgang WK 4,6,7'!AI109)</f>
        <v>221.55</v>
      </c>
      <c r="D13">
        <v>4</v>
      </c>
      <c r="H13" t="s">
        <v>14</v>
      </c>
      <c r="J13" s="30">
        <f>SUM('2.Durchgang WK 1-3,5'!AI65)</f>
        <v>175.20000000000005</v>
      </c>
      <c r="K13">
        <v>2</v>
      </c>
    </row>
    <row r="14" spans="1:11" x14ac:dyDescent="0.35">
      <c r="A14" t="s">
        <v>206</v>
      </c>
      <c r="C14" s="30">
        <f>SUM('1.Durchgang WK 4,6,7'!AI89)</f>
        <v>217.7</v>
      </c>
      <c r="D14">
        <v>5</v>
      </c>
    </row>
    <row r="15" spans="1:11" x14ac:dyDescent="0.35">
      <c r="A15" t="s">
        <v>107</v>
      </c>
      <c r="C15" s="30">
        <f>SUM('1.Durchgang WK 4,6,7'!AI59)</f>
        <v>217.64999999999998</v>
      </c>
      <c r="D15">
        <v>6</v>
      </c>
      <c r="H15" t="s">
        <v>211</v>
      </c>
      <c r="J15" s="31">
        <v>46186</v>
      </c>
    </row>
    <row r="16" spans="1:11" x14ac:dyDescent="0.35">
      <c r="A16" t="s">
        <v>202</v>
      </c>
      <c r="C16" s="30">
        <f>SUM('1.Durchgang WK 4,6,7'!AI69)</f>
        <v>206.90000000000003</v>
      </c>
      <c r="D16">
        <v>7</v>
      </c>
      <c r="H16" t="s">
        <v>11</v>
      </c>
      <c r="J16" s="30">
        <f>SUM('2.Durchgang WK 1-3,5'!AI83)</f>
        <v>253.10000000000002</v>
      </c>
      <c r="K16">
        <v>1</v>
      </c>
    </row>
    <row r="17" spans="1:11" x14ac:dyDescent="0.35">
      <c r="H17" t="s">
        <v>212</v>
      </c>
      <c r="J17" s="30">
        <f>SUM('2.Durchgang WK 1-3,5'!AI74)</f>
        <v>216.1</v>
      </c>
      <c r="K17">
        <v>2</v>
      </c>
    </row>
    <row r="18" spans="1:11" x14ac:dyDescent="0.35">
      <c r="A18" t="s">
        <v>207</v>
      </c>
      <c r="C18" s="31">
        <v>46186</v>
      </c>
    </row>
    <row r="19" spans="1:11" x14ac:dyDescent="0.35">
      <c r="A19" t="s">
        <v>26</v>
      </c>
      <c r="C19" s="30">
        <f>SUM('1.Durchgang WK 4,6,7'!AI137)</f>
        <v>262.59999999999997</v>
      </c>
      <c r="D19">
        <v>1</v>
      </c>
    </row>
    <row r="20" spans="1:11" x14ac:dyDescent="0.35">
      <c r="A20" t="s">
        <v>105</v>
      </c>
      <c r="C20" s="30">
        <f>SUM('1.Durchgang WK 4,6,7'!AI172)</f>
        <v>250.3</v>
      </c>
      <c r="D20">
        <v>2</v>
      </c>
    </row>
    <row r="21" spans="1:11" x14ac:dyDescent="0.35">
      <c r="A21" t="s">
        <v>30</v>
      </c>
      <c r="C21" s="30">
        <f>SUM('1.Durchgang WK 4,6,7'!AI146)</f>
        <v>242.95000000000002</v>
      </c>
      <c r="D21">
        <v>3</v>
      </c>
      <c r="H21" t="s">
        <v>39</v>
      </c>
      <c r="J21" t="s">
        <v>221</v>
      </c>
      <c r="K21" t="s">
        <v>222</v>
      </c>
    </row>
    <row r="22" spans="1:11" x14ac:dyDescent="0.35">
      <c r="A22" t="s">
        <v>15</v>
      </c>
      <c r="C22" s="30">
        <f>SUM('1.Durchgang WK 4,6,7'!AI117)</f>
        <v>223</v>
      </c>
      <c r="D22">
        <v>4</v>
      </c>
    </row>
    <row r="23" spans="1:11" x14ac:dyDescent="0.35">
      <c r="A23" t="s">
        <v>59</v>
      </c>
      <c r="C23" s="30">
        <f>SUM('1.Durchgang WK 4,6,7'!AI154)</f>
        <v>221.7</v>
      </c>
      <c r="D23">
        <v>5</v>
      </c>
    </row>
    <row r="24" spans="1:11" x14ac:dyDescent="0.35">
      <c r="A24" t="s">
        <v>107</v>
      </c>
      <c r="C24" s="30">
        <f>SUM('1.Durchgang WK 4,6,7'!AI182)</f>
        <v>220.1</v>
      </c>
      <c r="D24">
        <v>6</v>
      </c>
    </row>
    <row r="25" spans="1:11" x14ac:dyDescent="0.35">
      <c r="A25" t="s">
        <v>202</v>
      </c>
      <c r="C25" s="30">
        <f>SUM('1.Durchgang WK 4,6,7'!AI127)</f>
        <v>218.5</v>
      </c>
      <c r="D25">
        <v>7</v>
      </c>
    </row>
    <row r="26" spans="1:11" x14ac:dyDescent="0.35">
      <c r="A26" t="s">
        <v>183</v>
      </c>
      <c r="C26" s="30">
        <f>SUM('1.Durchgang WK 4,6,7'!AI163)</f>
        <v>212.90000000000003</v>
      </c>
      <c r="D26">
        <v>8</v>
      </c>
    </row>
  </sheetData>
  <sortState xmlns:xlrd2="http://schemas.microsoft.com/office/spreadsheetml/2017/richdata2" ref="H7:J9">
    <sortCondition descending="1" ref="J7:J9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E3C2-ECC0-49C9-96D1-F0E76CDC7154}">
  <dimension ref="A1:AJ118"/>
  <sheetViews>
    <sheetView topLeftCell="A76" zoomScale="60" zoomScaleNormal="60" workbookViewId="0">
      <selection activeCell="AJ116" sqref="AJ116"/>
    </sheetView>
  </sheetViews>
  <sheetFormatPr baseColWidth="10" defaultColWidth="8.90625" defaultRowHeight="14.5" x14ac:dyDescent="0.35"/>
  <cols>
    <col min="1" max="1" width="23.1796875" style="2" bestFit="1" customWidth="1"/>
    <col min="2" max="2" width="9.90625" style="2" bestFit="1" customWidth="1"/>
    <col min="3" max="3" width="7.54296875" style="2" bestFit="1" customWidth="1"/>
    <col min="4" max="4" width="5.7265625" style="2" bestFit="1" customWidth="1"/>
    <col min="5" max="5" width="4.6328125" style="2" bestFit="1" customWidth="1"/>
    <col min="6" max="6" width="7.1796875" style="2" bestFit="1" customWidth="1"/>
    <col min="7" max="7" width="6.81640625" style="2" bestFit="1" customWidth="1"/>
    <col min="8" max="8" width="5.6328125" style="2" bestFit="1" customWidth="1"/>
    <col min="9" max="9" width="4.6328125" style="2" bestFit="1" customWidth="1"/>
    <col min="10" max="10" width="7.81640625" style="2" customWidth="1"/>
    <col min="11" max="11" width="8.81640625" style="2" bestFit="1" customWidth="1"/>
    <col min="12" max="12" width="5.26953125" style="2" bestFit="1" customWidth="1"/>
    <col min="13" max="13" width="8.26953125" style="2" bestFit="1" customWidth="1"/>
    <col min="14" max="14" width="4.6328125" style="2" bestFit="1" customWidth="1"/>
    <col min="15" max="15" width="6.81640625" style="2" bestFit="1" customWidth="1"/>
    <col min="16" max="16" width="5.6328125" style="2" bestFit="1" customWidth="1"/>
    <col min="17" max="17" width="4.6328125" style="2" bestFit="1" customWidth="1"/>
    <col min="18" max="18" width="7.81640625" style="2" bestFit="1" customWidth="1"/>
    <col min="19" max="19" width="8.7265625" style="2" bestFit="1" customWidth="1"/>
    <col min="20" max="21" width="8.26953125" style="2" bestFit="1" customWidth="1"/>
    <col min="22" max="22" width="4.6328125" style="2" bestFit="1" customWidth="1"/>
    <col min="23" max="23" width="6.81640625" style="2" bestFit="1" customWidth="1"/>
    <col min="24" max="24" width="5.6328125" style="2" bestFit="1" customWidth="1"/>
    <col min="25" max="25" width="4.6328125" style="2" bestFit="1" customWidth="1"/>
    <col min="26" max="26" width="7.81640625" style="2" bestFit="1" customWidth="1"/>
    <col min="27" max="27" width="8.7265625" style="2" bestFit="1" customWidth="1"/>
    <col min="28" max="30" width="4.6328125" style="2" bestFit="1" customWidth="1"/>
    <col min="31" max="31" width="7.90625" style="2" bestFit="1" customWidth="1"/>
    <col min="32" max="32" width="5.6328125" style="2" bestFit="1" customWidth="1"/>
    <col min="33" max="33" width="5.7265625" style="2" bestFit="1" customWidth="1"/>
    <col min="34" max="34" width="7.81640625" style="2" bestFit="1" customWidth="1"/>
    <col min="35" max="35" width="10.36328125" style="2" bestFit="1" customWidth="1"/>
    <col min="36" max="16384" width="8.90625" style="2"/>
  </cols>
  <sheetData>
    <row r="1" spans="1:36" x14ac:dyDescent="0.35">
      <c r="A1" s="1" t="s">
        <v>129</v>
      </c>
      <c r="J1" s="2" t="s">
        <v>0</v>
      </c>
      <c r="R1" s="2" t="s">
        <v>1</v>
      </c>
      <c r="Z1" s="2" t="s">
        <v>2</v>
      </c>
      <c r="AH1" s="2" t="s">
        <v>3</v>
      </c>
    </row>
    <row r="2" spans="1:36" x14ac:dyDescent="0.35">
      <c r="A2" s="3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I2" s="2" t="s">
        <v>9</v>
      </c>
      <c r="J2" s="2" t="s">
        <v>10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Q2" s="2" t="s">
        <v>9</v>
      </c>
      <c r="R2" s="2" t="s">
        <v>10</v>
      </c>
      <c r="S2" s="2" t="s">
        <v>4</v>
      </c>
      <c r="T2" s="2" t="s">
        <v>5</v>
      </c>
      <c r="U2" s="2" t="s">
        <v>6</v>
      </c>
      <c r="V2" s="2" t="s">
        <v>7</v>
      </c>
      <c r="W2" s="2" t="s">
        <v>8</v>
      </c>
      <c r="Y2" s="2" t="s">
        <v>9</v>
      </c>
      <c r="Z2" s="2" t="s">
        <v>10</v>
      </c>
      <c r="AA2" s="2" t="s">
        <v>4</v>
      </c>
      <c r="AB2" s="2" t="s">
        <v>5</v>
      </c>
      <c r="AC2" s="2" t="s">
        <v>6</v>
      </c>
      <c r="AD2" s="2" t="s">
        <v>7</v>
      </c>
      <c r="AE2" s="2" t="s">
        <v>8</v>
      </c>
      <c r="AG2" s="2" t="s">
        <v>9</v>
      </c>
      <c r="AH2" s="2" t="s">
        <v>10</v>
      </c>
      <c r="AI2" s="7" t="s">
        <v>13</v>
      </c>
    </row>
    <row r="3" spans="1:36" x14ac:dyDescent="0.35">
      <c r="A3" s="2" t="s">
        <v>213</v>
      </c>
      <c r="B3" s="2">
        <v>2006</v>
      </c>
      <c r="C3" s="4">
        <v>9</v>
      </c>
      <c r="D3" s="20">
        <v>1</v>
      </c>
      <c r="E3" s="4">
        <v>0.9</v>
      </c>
      <c r="F3" s="4">
        <f t="shared" ref="F3:F25" si="0">AVERAGE(D3:E3)</f>
        <v>0.95</v>
      </c>
      <c r="G3" s="4">
        <f t="shared" ref="G3:G23" si="1">SUM(10-F3)</f>
        <v>9.0500000000000007</v>
      </c>
      <c r="H3" s="4">
        <f t="shared" ref="H3:H23" si="2">SUM(C3+G3)</f>
        <v>18.05</v>
      </c>
      <c r="I3" s="4">
        <v>0</v>
      </c>
      <c r="J3" s="4">
        <f t="shared" ref="J3:J25" si="3">SUM(H3-I3)</f>
        <v>18.05</v>
      </c>
      <c r="K3" s="4">
        <v>8</v>
      </c>
      <c r="L3" s="4">
        <v>2.9</v>
      </c>
      <c r="M3" s="4">
        <v>2.5</v>
      </c>
      <c r="N3" s="4">
        <f t="shared" ref="N3:N25" si="4">AVERAGE(L3:M3)</f>
        <v>2.7</v>
      </c>
      <c r="O3" s="4">
        <f t="shared" ref="O3:O22" si="5">SUM(10-N3)</f>
        <v>7.3</v>
      </c>
      <c r="P3" s="4">
        <f t="shared" ref="P3:P25" si="6">SUM(K3+O3)</f>
        <v>15.3</v>
      </c>
      <c r="Q3" s="4">
        <v>0</v>
      </c>
      <c r="R3" s="4">
        <f t="shared" ref="R3:R25" si="7">SUM(P3-Q3)</f>
        <v>15.3</v>
      </c>
      <c r="S3" s="4">
        <v>7.5</v>
      </c>
      <c r="T3" s="4">
        <v>3.8</v>
      </c>
      <c r="U3" s="4">
        <v>3.8</v>
      </c>
      <c r="V3" s="4">
        <f t="shared" ref="V3:V25" si="8">AVERAGE(T3:U3)</f>
        <v>3.8</v>
      </c>
      <c r="W3" s="4">
        <f t="shared" ref="W3:W23" si="9">SUM(10-V3)</f>
        <v>6.2</v>
      </c>
      <c r="X3" s="4">
        <f t="shared" ref="X3:X25" si="10">SUM(S3+W3)</f>
        <v>13.7</v>
      </c>
      <c r="Y3" s="4">
        <v>0</v>
      </c>
      <c r="Z3" s="4">
        <f t="shared" ref="Z3:Z25" si="11">SUM(X3-Y3)</f>
        <v>13.7</v>
      </c>
      <c r="AA3" s="4">
        <v>6</v>
      </c>
      <c r="AB3" s="4">
        <v>1.5</v>
      </c>
      <c r="AC3" s="4">
        <v>1.8</v>
      </c>
      <c r="AD3" s="4">
        <f t="shared" ref="AD3:AD25" si="12">AVERAGE(AB3:AC3)</f>
        <v>1.65</v>
      </c>
      <c r="AE3" s="4">
        <f t="shared" ref="AE3:AE22" si="13">SUM(10-AD3)</f>
        <v>8.35</v>
      </c>
      <c r="AF3" s="4">
        <f t="shared" ref="AF3:AF25" si="14">SUM(AA3+AE3)</f>
        <v>14.35</v>
      </c>
      <c r="AG3" s="17">
        <v>0</v>
      </c>
      <c r="AH3" s="5">
        <f t="shared" ref="AH3:AH25" si="15">SUM(AF3-AG3)</f>
        <v>14.35</v>
      </c>
      <c r="AI3" s="5">
        <f t="shared" ref="AI3:AI25" si="16">SUM(J3+R3+Z3+AH3)</f>
        <v>61.4</v>
      </c>
      <c r="AJ3" s="2">
        <v>1</v>
      </c>
    </row>
    <row r="4" spans="1:36" x14ac:dyDescent="0.35">
      <c r="A4" s="1" t="s">
        <v>133</v>
      </c>
      <c r="B4" s="2">
        <v>2013</v>
      </c>
      <c r="C4" s="4">
        <v>6</v>
      </c>
      <c r="D4" s="20">
        <v>1.8</v>
      </c>
      <c r="E4" s="4">
        <v>1.8</v>
      </c>
      <c r="F4" s="4">
        <f t="shared" si="0"/>
        <v>1.8</v>
      </c>
      <c r="G4" s="4">
        <f t="shared" si="1"/>
        <v>8.1999999999999993</v>
      </c>
      <c r="H4" s="4">
        <f t="shared" si="2"/>
        <v>14.2</v>
      </c>
      <c r="I4" s="4">
        <v>0</v>
      </c>
      <c r="J4" s="4">
        <f t="shared" si="3"/>
        <v>14.2</v>
      </c>
      <c r="K4" s="4">
        <v>7</v>
      </c>
      <c r="L4" s="4">
        <v>3.3</v>
      </c>
      <c r="M4" s="4">
        <v>3.1</v>
      </c>
      <c r="N4" s="4">
        <f t="shared" si="4"/>
        <v>3.2</v>
      </c>
      <c r="O4" s="4">
        <f t="shared" si="5"/>
        <v>6.8</v>
      </c>
      <c r="P4" s="4">
        <f t="shared" si="6"/>
        <v>13.8</v>
      </c>
      <c r="Q4" s="4">
        <v>0</v>
      </c>
      <c r="R4" s="4">
        <f t="shared" si="7"/>
        <v>13.8</v>
      </c>
      <c r="S4" s="4">
        <v>7</v>
      </c>
      <c r="T4" s="4">
        <v>1.8</v>
      </c>
      <c r="U4" s="4">
        <v>1.9</v>
      </c>
      <c r="V4" s="4">
        <f t="shared" si="8"/>
        <v>1.85</v>
      </c>
      <c r="W4" s="4">
        <f t="shared" si="9"/>
        <v>8.15</v>
      </c>
      <c r="X4" s="4">
        <f t="shared" si="10"/>
        <v>15.15</v>
      </c>
      <c r="Y4" s="4">
        <v>0</v>
      </c>
      <c r="Z4" s="4">
        <f t="shared" si="11"/>
        <v>15.15</v>
      </c>
      <c r="AA4" s="4">
        <v>8</v>
      </c>
      <c r="AB4" s="4">
        <v>1.5</v>
      </c>
      <c r="AC4" s="4">
        <v>1.6</v>
      </c>
      <c r="AD4" s="4">
        <f t="shared" si="12"/>
        <v>1.55</v>
      </c>
      <c r="AE4" s="4">
        <f t="shared" si="13"/>
        <v>8.4499999999999993</v>
      </c>
      <c r="AF4" s="4">
        <f t="shared" si="14"/>
        <v>16.45</v>
      </c>
      <c r="AG4" s="17">
        <v>0</v>
      </c>
      <c r="AH4" s="5">
        <f t="shared" si="15"/>
        <v>16.45</v>
      </c>
      <c r="AI4" s="5">
        <f t="shared" si="16"/>
        <v>59.599999999999994</v>
      </c>
      <c r="AJ4" s="2">
        <v>2</v>
      </c>
    </row>
    <row r="5" spans="1:36" x14ac:dyDescent="0.35">
      <c r="A5" s="24" t="s">
        <v>32</v>
      </c>
      <c r="B5" s="2">
        <v>2011</v>
      </c>
      <c r="C5" s="4">
        <v>7</v>
      </c>
      <c r="D5" s="20">
        <v>1.5</v>
      </c>
      <c r="E5" s="4">
        <v>1.8</v>
      </c>
      <c r="F5" s="4">
        <f t="shared" si="0"/>
        <v>1.65</v>
      </c>
      <c r="G5" s="4">
        <f t="shared" si="1"/>
        <v>8.35</v>
      </c>
      <c r="H5" s="4">
        <f t="shared" si="2"/>
        <v>15.35</v>
      </c>
      <c r="I5" s="4">
        <v>0</v>
      </c>
      <c r="J5" s="4">
        <f t="shared" si="3"/>
        <v>15.35</v>
      </c>
      <c r="K5" s="4">
        <v>8</v>
      </c>
      <c r="L5" s="4">
        <v>4.2</v>
      </c>
      <c r="M5" s="4">
        <v>4.4000000000000004</v>
      </c>
      <c r="N5" s="4">
        <f t="shared" si="4"/>
        <v>4.3000000000000007</v>
      </c>
      <c r="O5" s="4">
        <f t="shared" si="5"/>
        <v>5.6999999999999993</v>
      </c>
      <c r="P5" s="4">
        <f t="shared" si="6"/>
        <v>13.7</v>
      </c>
      <c r="Q5" s="4">
        <v>0</v>
      </c>
      <c r="R5" s="4">
        <f t="shared" si="7"/>
        <v>13.7</v>
      </c>
      <c r="S5" s="4">
        <v>6.2</v>
      </c>
      <c r="T5" s="4">
        <v>2.1</v>
      </c>
      <c r="U5" s="4">
        <v>1.9</v>
      </c>
      <c r="V5" s="4">
        <f t="shared" si="8"/>
        <v>2</v>
      </c>
      <c r="W5" s="4">
        <f t="shared" si="9"/>
        <v>8</v>
      </c>
      <c r="X5" s="4">
        <f t="shared" si="10"/>
        <v>14.2</v>
      </c>
      <c r="Y5" s="4">
        <v>0</v>
      </c>
      <c r="Z5" s="4">
        <f t="shared" si="11"/>
        <v>14.2</v>
      </c>
      <c r="AA5" s="4">
        <v>7</v>
      </c>
      <c r="AB5" s="4">
        <v>2.2000000000000002</v>
      </c>
      <c r="AC5" s="4">
        <v>2.5</v>
      </c>
      <c r="AD5" s="4">
        <f t="shared" si="12"/>
        <v>2.35</v>
      </c>
      <c r="AE5" s="4">
        <f t="shared" si="13"/>
        <v>7.65</v>
      </c>
      <c r="AF5" s="4">
        <f t="shared" si="14"/>
        <v>14.65</v>
      </c>
      <c r="AG5" s="17">
        <v>0</v>
      </c>
      <c r="AH5" s="5">
        <f t="shared" si="15"/>
        <v>14.65</v>
      </c>
      <c r="AI5" s="5">
        <f t="shared" si="16"/>
        <v>57.9</v>
      </c>
      <c r="AJ5" s="2">
        <v>3</v>
      </c>
    </row>
    <row r="6" spans="1:36" x14ac:dyDescent="0.35">
      <c r="A6" s="2" t="s">
        <v>35</v>
      </c>
      <c r="B6" s="2">
        <v>2012</v>
      </c>
      <c r="C6" s="4">
        <v>9</v>
      </c>
      <c r="D6" s="20">
        <v>3.7</v>
      </c>
      <c r="E6" s="4">
        <v>3.4</v>
      </c>
      <c r="F6" s="4">
        <f t="shared" si="0"/>
        <v>3.55</v>
      </c>
      <c r="G6" s="4">
        <f t="shared" si="1"/>
        <v>6.45</v>
      </c>
      <c r="H6" s="4">
        <f t="shared" si="2"/>
        <v>15.45</v>
      </c>
      <c r="I6" s="4">
        <v>0</v>
      </c>
      <c r="J6" s="4">
        <f t="shared" si="3"/>
        <v>15.45</v>
      </c>
      <c r="K6" s="4">
        <v>8</v>
      </c>
      <c r="L6" s="4">
        <v>4.7</v>
      </c>
      <c r="M6" s="4">
        <v>4.9000000000000004</v>
      </c>
      <c r="N6" s="4">
        <f t="shared" si="4"/>
        <v>4.8000000000000007</v>
      </c>
      <c r="O6" s="4">
        <f t="shared" si="5"/>
        <v>5.1999999999999993</v>
      </c>
      <c r="P6" s="4">
        <f t="shared" si="6"/>
        <v>13.2</v>
      </c>
      <c r="Q6" s="4">
        <v>0</v>
      </c>
      <c r="R6" s="4">
        <f t="shared" si="7"/>
        <v>13.2</v>
      </c>
      <c r="S6" s="4">
        <v>7.5</v>
      </c>
      <c r="T6" s="4">
        <v>3.2</v>
      </c>
      <c r="U6" s="4">
        <v>3.5</v>
      </c>
      <c r="V6" s="4">
        <f t="shared" si="8"/>
        <v>3.35</v>
      </c>
      <c r="W6" s="4">
        <f t="shared" si="9"/>
        <v>6.65</v>
      </c>
      <c r="X6" s="4">
        <f t="shared" si="10"/>
        <v>14.15</v>
      </c>
      <c r="Y6" s="4">
        <v>0</v>
      </c>
      <c r="Z6" s="4">
        <f t="shared" si="11"/>
        <v>14.15</v>
      </c>
      <c r="AA6" s="4">
        <v>8</v>
      </c>
      <c r="AB6" s="4">
        <v>2.6</v>
      </c>
      <c r="AC6" s="4">
        <v>2.9</v>
      </c>
      <c r="AD6" s="4">
        <f t="shared" si="12"/>
        <v>2.75</v>
      </c>
      <c r="AE6" s="4">
        <f t="shared" si="13"/>
        <v>7.25</v>
      </c>
      <c r="AF6" s="4">
        <f t="shared" si="14"/>
        <v>15.25</v>
      </c>
      <c r="AG6" s="17">
        <v>0.3</v>
      </c>
      <c r="AH6" s="5">
        <f t="shared" si="15"/>
        <v>14.95</v>
      </c>
      <c r="AI6" s="5">
        <f t="shared" si="16"/>
        <v>57.75</v>
      </c>
      <c r="AJ6" s="2">
        <v>4</v>
      </c>
    </row>
    <row r="7" spans="1:36" x14ac:dyDescent="0.35">
      <c r="A7" s="1" t="s">
        <v>216</v>
      </c>
      <c r="B7" s="2">
        <v>2010</v>
      </c>
      <c r="C7" s="4">
        <v>9</v>
      </c>
      <c r="D7" s="20">
        <v>2.7</v>
      </c>
      <c r="E7" s="4">
        <v>3.3</v>
      </c>
      <c r="F7" s="4">
        <f t="shared" si="0"/>
        <v>3</v>
      </c>
      <c r="G7" s="4">
        <f t="shared" si="1"/>
        <v>7</v>
      </c>
      <c r="H7" s="4">
        <f t="shared" si="2"/>
        <v>16</v>
      </c>
      <c r="I7" s="4">
        <v>0</v>
      </c>
      <c r="J7" s="4">
        <f t="shared" si="3"/>
        <v>16</v>
      </c>
      <c r="K7" s="4">
        <v>6</v>
      </c>
      <c r="L7" s="4">
        <v>2.7</v>
      </c>
      <c r="M7" s="4">
        <v>2.5</v>
      </c>
      <c r="N7" s="4">
        <f t="shared" si="4"/>
        <v>2.6</v>
      </c>
      <c r="O7" s="4">
        <f t="shared" si="5"/>
        <v>7.4</v>
      </c>
      <c r="P7" s="4">
        <f t="shared" si="6"/>
        <v>13.4</v>
      </c>
      <c r="Q7" s="4">
        <v>0</v>
      </c>
      <c r="R7" s="4">
        <f t="shared" si="7"/>
        <v>13.4</v>
      </c>
      <c r="S7" s="4">
        <v>8</v>
      </c>
      <c r="T7" s="4">
        <v>5.2</v>
      </c>
      <c r="U7" s="4">
        <v>5.4</v>
      </c>
      <c r="V7" s="4">
        <f t="shared" si="8"/>
        <v>5.3000000000000007</v>
      </c>
      <c r="W7" s="4">
        <f t="shared" si="9"/>
        <v>4.6999999999999993</v>
      </c>
      <c r="X7" s="4">
        <f t="shared" si="10"/>
        <v>12.7</v>
      </c>
      <c r="Y7" s="4">
        <v>0</v>
      </c>
      <c r="Z7" s="4">
        <f t="shared" si="11"/>
        <v>12.7</v>
      </c>
      <c r="AA7" s="4">
        <v>8</v>
      </c>
      <c r="AB7" s="4">
        <v>2.7</v>
      </c>
      <c r="AC7" s="4">
        <v>2.2000000000000002</v>
      </c>
      <c r="AD7" s="4">
        <f t="shared" si="12"/>
        <v>2.4500000000000002</v>
      </c>
      <c r="AE7" s="4">
        <f t="shared" si="13"/>
        <v>7.55</v>
      </c>
      <c r="AF7" s="4">
        <f t="shared" si="14"/>
        <v>15.55</v>
      </c>
      <c r="AG7" s="17">
        <v>0</v>
      </c>
      <c r="AH7" s="5">
        <f t="shared" si="15"/>
        <v>15.55</v>
      </c>
      <c r="AI7" s="5">
        <f t="shared" si="16"/>
        <v>57.649999999999991</v>
      </c>
      <c r="AJ7" s="2">
        <v>5</v>
      </c>
    </row>
    <row r="8" spans="1:36" x14ac:dyDescent="0.35">
      <c r="A8" s="1" t="s">
        <v>134</v>
      </c>
      <c r="B8" s="2">
        <v>2013</v>
      </c>
      <c r="C8" s="4">
        <v>7</v>
      </c>
      <c r="D8" s="20">
        <v>1.6</v>
      </c>
      <c r="E8" s="4">
        <v>1.8</v>
      </c>
      <c r="F8" s="4">
        <f t="shared" si="0"/>
        <v>1.7000000000000002</v>
      </c>
      <c r="G8" s="4">
        <f t="shared" si="1"/>
        <v>8.3000000000000007</v>
      </c>
      <c r="H8" s="4">
        <f t="shared" si="2"/>
        <v>15.3</v>
      </c>
      <c r="I8" s="4">
        <v>0</v>
      </c>
      <c r="J8" s="4">
        <f t="shared" si="3"/>
        <v>15.3</v>
      </c>
      <c r="K8" s="4">
        <v>5</v>
      </c>
      <c r="L8" s="4">
        <v>1.7</v>
      </c>
      <c r="M8" s="4">
        <v>1.9</v>
      </c>
      <c r="N8" s="4">
        <f t="shared" si="4"/>
        <v>1.7999999999999998</v>
      </c>
      <c r="O8" s="4">
        <f t="shared" si="5"/>
        <v>8.1999999999999993</v>
      </c>
      <c r="P8" s="4">
        <f t="shared" si="6"/>
        <v>13.2</v>
      </c>
      <c r="Q8" s="4">
        <v>0</v>
      </c>
      <c r="R8" s="4">
        <f t="shared" si="7"/>
        <v>13.2</v>
      </c>
      <c r="S8" s="4">
        <v>7</v>
      </c>
      <c r="T8" s="4">
        <v>3.1</v>
      </c>
      <c r="U8" s="4">
        <v>3.1</v>
      </c>
      <c r="V8" s="4">
        <f t="shared" si="8"/>
        <v>3.1</v>
      </c>
      <c r="W8" s="4">
        <f t="shared" si="9"/>
        <v>6.9</v>
      </c>
      <c r="X8" s="4">
        <f t="shared" si="10"/>
        <v>13.9</v>
      </c>
      <c r="Y8" s="4">
        <v>0</v>
      </c>
      <c r="Z8" s="4">
        <f t="shared" si="11"/>
        <v>13.9</v>
      </c>
      <c r="AA8" s="4">
        <v>7</v>
      </c>
      <c r="AB8" s="4">
        <v>2.1</v>
      </c>
      <c r="AC8" s="4">
        <v>2</v>
      </c>
      <c r="AD8" s="4">
        <f t="shared" si="12"/>
        <v>2.0499999999999998</v>
      </c>
      <c r="AE8" s="4">
        <f t="shared" si="13"/>
        <v>7.95</v>
      </c>
      <c r="AF8" s="4">
        <f t="shared" si="14"/>
        <v>14.95</v>
      </c>
      <c r="AG8" s="17">
        <v>0</v>
      </c>
      <c r="AH8" s="5">
        <f t="shared" si="15"/>
        <v>14.95</v>
      </c>
      <c r="AI8" s="5">
        <f t="shared" si="16"/>
        <v>57.349999999999994</v>
      </c>
      <c r="AJ8" s="2">
        <v>6</v>
      </c>
    </row>
    <row r="9" spans="1:36" x14ac:dyDescent="0.35">
      <c r="A9" s="1" t="s">
        <v>16</v>
      </c>
      <c r="B9" s="2">
        <v>2005</v>
      </c>
      <c r="C9" s="4">
        <v>9</v>
      </c>
      <c r="D9" s="20">
        <v>3.9</v>
      </c>
      <c r="E9" s="4">
        <v>3.7</v>
      </c>
      <c r="F9" s="4">
        <f t="shared" si="0"/>
        <v>3.8</v>
      </c>
      <c r="G9" s="4">
        <f t="shared" si="1"/>
        <v>6.2</v>
      </c>
      <c r="H9" s="4">
        <f t="shared" si="2"/>
        <v>15.2</v>
      </c>
      <c r="I9" s="4">
        <v>0</v>
      </c>
      <c r="J9" s="4">
        <f t="shared" si="3"/>
        <v>15.2</v>
      </c>
      <c r="K9" s="4">
        <v>8</v>
      </c>
      <c r="L9" s="4">
        <v>3.1</v>
      </c>
      <c r="M9" s="4">
        <v>3.5</v>
      </c>
      <c r="N9" s="4">
        <f t="shared" si="4"/>
        <v>3.3</v>
      </c>
      <c r="O9" s="4">
        <f t="shared" si="5"/>
        <v>6.7</v>
      </c>
      <c r="P9" s="4">
        <f t="shared" si="6"/>
        <v>14.7</v>
      </c>
      <c r="Q9" s="4">
        <v>0</v>
      </c>
      <c r="R9" s="4">
        <f t="shared" si="7"/>
        <v>14.7</v>
      </c>
      <c r="S9" s="4">
        <v>8</v>
      </c>
      <c r="T9" s="4">
        <v>4.0999999999999996</v>
      </c>
      <c r="U9" s="4">
        <v>4.5999999999999996</v>
      </c>
      <c r="V9" s="4">
        <f t="shared" si="8"/>
        <v>4.3499999999999996</v>
      </c>
      <c r="W9" s="4">
        <f t="shared" si="9"/>
        <v>5.65</v>
      </c>
      <c r="X9" s="4">
        <f t="shared" si="10"/>
        <v>13.65</v>
      </c>
      <c r="Y9" s="4">
        <v>0</v>
      </c>
      <c r="Z9" s="4">
        <f t="shared" si="11"/>
        <v>13.65</v>
      </c>
      <c r="AA9" s="4">
        <v>7</v>
      </c>
      <c r="AB9" s="4">
        <v>2.8</v>
      </c>
      <c r="AC9" s="4">
        <v>2.8</v>
      </c>
      <c r="AD9" s="4">
        <f t="shared" si="12"/>
        <v>2.8</v>
      </c>
      <c r="AE9" s="4">
        <f t="shared" si="13"/>
        <v>7.2</v>
      </c>
      <c r="AF9" s="4">
        <f t="shared" si="14"/>
        <v>14.2</v>
      </c>
      <c r="AG9" s="17">
        <v>0.5</v>
      </c>
      <c r="AH9" s="5">
        <f t="shared" si="15"/>
        <v>13.7</v>
      </c>
      <c r="AI9" s="5">
        <f t="shared" si="16"/>
        <v>57.25</v>
      </c>
      <c r="AJ9" s="2">
        <v>7</v>
      </c>
    </row>
    <row r="10" spans="1:36" x14ac:dyDescent="0.35">
      <c r="A10" s="1" t="s">
        <v>51</v>
      </c>
      <c r="B10" s="2">
        <v>2015</v>
      </c>
      <c r="C10" s="4">
        <v>7</v>
      </c>
      <c r="D10" s="20">
        <v>1.8</v>
      </c>
      <c r="E10" s="4">
        <v>1.9</v>
      </c>
      <c r="F10" s="4">
        <f t="shared" si="0"/>
        <v>1.85</v>
      </c>
      <c r="G10" s="4">
        <f t="shared" si="1"/>
        <v>8.15</v>
      </c>
      <c r="H10" s="4">
        <f t="shared" si="2"/>
        <v>15.15</v>
      </c>
      <c r="I10" s="4">
        <v>0</v>
      </c>
      <c r="J10" s="4">
        <f t="shared" si="3"/>
        <v>15.15</v>
      </c>
      <c r="K10" s="4">
        <v>6</v>
      </c>
      <c r="L10" s="4">
        <v>3.3</v>
      </c>
      <c r="M10" s="4">
        <v>3.3</v>
      </c>
      <c r="N10" s="4">
        <f t="shared" si="4"/>
        <v>3.3</v>
      </c>
      <c r="O10" s="4">
        <f t="shared" si="5"/>
        <v>6.7</v>
      </c>
      <c r="P10" s="4">
        <f t="shared" si="6"/>
        <v>12.7</v>
      </c>
      <c r="Q10" s="4">
        <v>0</v>
      </c>
      <c r="R10" s="4">
        <f t="shared" si="7"/>
        <v>12.7</v>
      </c>
      <c r="S10" s="4">
        <v>8</v>
      </c>
      <c r="T10" s="4">
        <v>4.3</v>
      </c>
      <c r="U10" s="4">
        <v>3.9</v>
      </c>
      <c r="V10" s="4">
        <f t="shared" si="8"/>
        <v>4.0999999999999996</v>
      </c>
      <c r="W10" s="4">
        <f t="shared" si="9"/>
        <v>5.9</v>
      </c>
      <c r="X10" s="4">
        <f t="shared" si="10"/>
        <v>13.9</v>
      </c>
      <c r="Y10" s="4">
        <v>0</v>
      </c>
      <c r="Z10" s="4">
        <f t="shared" si="11"/>
        <v>13.9</v>
      </c>
      <c r="AA10" s="4">
        <v>7.9</v>
      </c>
      <c r="AB10" s="4">
        <v>3.5</v>
      </c>
      <c r="AC10" s="4">
        <v>3</v>
      </c>
      <c r="AD10" s="4">
        <f t="shared" si="12"/>
        <v>3.25</v>
      </c>
      <c r="AE10" s="4">
        <f t="shared" si="13"/>
        <v>6.75</v>
      </c>
      <c r="AF10" s="4">
        <f t="shared" si="14"/>
        <v>14.65</v>
      </c>
      <c r="AG10" s="17">
        <v>0</v>
      </c>
      <c r="AH10" s="5">
        <f t="shared" si="15"/>
        <v>14.65</v>
      </c>
      <c r="AI10" s="5">
        <f t="shared" si="16"/>
        <v>56.4</v>
      </c>
      <c r="AJ10" s="2">
        <v>8</v>
      </c>
    </row>
    <row r="11" spans="1:36" x14ac:dyDescent="0.35">
      <c r="A11" s="1" t="s">
        <v>22</v>
      </c>
      <c r="B11" s="2">
        <v>2011</v>
      </c>
      <c r="C11" s="4">
        <v>9</v>
      </c>
      <c r="D11" s="20">
        <v>2.4</v>
      </c>
      <c r="E11" s="4">
        <v>2.2000000000000002</v>
      </c>
      <c r="F11" s="4">
        <f t="shared" si="0"/>
        <v>2.2999999999999998</v>
      </c>
      <c r="G11" s="4">
        <f t="shared" si="1"/>
        <v>7.7</v>
      </c>
      <c r="H11" s="4">
        <f t="shared" si="2"/>
        <v>16.7</v>
      </c>
      <c r="I11" s="4">
        <v>0</v>
      </c>
      <c r="J11" s="4">
        <f t="shared" si="3"/>
        <v>16.7</v>
      </c>
      <c r="K11" s="4">
        <v>8</v>
      </c>
      <c r="L11" s="4">
        <v>4</v>
      </c>
      <c r="M11" s="4">
        <v>4.4000000000000004</v>
      </c>
      <c r="N11" s="4">
        <f t="shared" si="4"/>
        <v>4.2</v>
      </c>
      <c r="O11" s="4">
        <f t="shared" si="5"/>
        <v>5.8</v>
      </c>
      <c r="P11" s="4">
        <f t="shared" si="6"/>
        <v>13.8</v>
      </c>
      <c r="Q11" s="4">
        <v>0</v>
      </c>
      <c r="R11" s="4">
        <f t="shared" si="7"/>
        <v>13.8</v>
      </c>
      <c r="S11" s="4">
        <v>5</v>
      </c>
      <c r="T11" s="4">
        <v>3.6</v>
      </c>
      <c r="U11" s="4">
        <v>3.2</v>
      </c>
      <c r="V11" s="4">
        <f t="shared" si="8"/>
        <v>3.4000000000000004</v>
      </c>
      <c r="W11" s="4">
        <f t="shared" si="9"/>
        <v>6.6</v>
      </c>
      <c r="X11" s="4">
        <f t="shared" si="10"/>
        <v>11.6</v>
      </c>
      <c r="Y11" s="4">
        <v>0</v>
      </c>
      <c r="Z11" s="4">
        <f t="shared" si="11"/>
        <v>11.6</v>
      </c>
      <c r="AA11" s="4">
        <v>7.5</v>
      </c>
      <c r="AB11" s="4">
        <v>3.3</v>
      </c>
      <c r="AC11" s="4">
        <v>3.5</v>
      </c>
      <c r="AD11" s="4">
        <f t="shared" si="12"/>
        <v>3.4</v>
      </c>
      <c r="AE11" s="4">
        <f t="shared" si="13"/>
        <v>6.6</v>
      </c>
      <c r="AF11" s="4">
        <f t="shared" si="14"/>
        <v>14.1</v>
      </c>
      <c r="AG11" s="17">
        <v>0</v>
      </c>
      <c r="AH11" s="5">
        <f t="shared" si="15"/>
        <v>14.1</v>
      </c>
      <c r="AI11" s="5">
        <f t="shared" si="16"/>
        <v>56.2</v>
      </c>
      <c r="AJ11" s="2">
        <v>9</v>
      </c>
    </row>
    <row r="12" spans="1:36" x14ac:dyDescent="0.35">
      <c r="A12" s="1" t="s">
        <v>52</v>
      </c>
      <c r="B12" s="2">
        <v>2013</v>
      </c>
      <c r="C12" s="4">
        <v>9</v>
      </c>
      <c r="D12" s="20">
        <v>3</v>
      </c>
      <c r="E12" s="4">
        <v>2.9</v>
      </c>
      <c r="F12" s="4">
        <f t="shared" si="0"/>
        <v>2.95</v>
      </c>
      <c r="G12" s="4">
        <f t="shared" si="1"/>
        <v>7.05</v>
      </c>
      <c r="H12" s="4">
        <f t="shared" si="2"/>
        <v>16.05</v>
      </c>
      <c r="I12" s="4">
        <v>0</v>
      </c>
      <c r="J12" s="4">
        <f t="shared" si="3"/>
        <v>16.05</v>
      </c>
      <c r="K12" s="4">
        <v>8</v>
      </c>
      <c r="L12" s="4">
        <v>5.7</v>
      </c>
      <c r="M12" s="4">
        <v>5.5</v>
      </c>
      <c r="N12" s="4">
        <f t="shared" si="4"/>
        <v>5.6</v>
      </c>
      <c r="O12" s="4">
        <f t="shared" si="5"/>
        <v>4.4000000000000004</v>
      </c>
      <c r="P12" s="4">
        <f t="shared" si="6"/>
        <v>12.4</v>
      </c>
      <c r="Q12" s="4">
        <v>0</v>
      </c>
      <c r="R12" s="4">
        <f t="shared" si="7"/>
        <v>12.4</v>
      </c>
      <c r="S12" s="4">
        <v>7</v>
      </c>
      <c r="T12" s="4">
        <v>4.4000000000000004</v>
      </c>
      <c r="U12" s="4">
        <v>4.5</v>
      </c>
      <c r="V12" s="4">
        <f t="shared" si="8"/>
        <v>4.45</v>
      </c>
      <c r="W12" s="4">
        <f t="shared" si="9"/>
        <v>5.55</v>
      </c>
      <c r="X12" s="4">
        <f t="shared" si="10"/>
        <v>12.55</v>
      </c>
      <c r="Y12" s="4">
        <v>0</v>
      </c>
      <c r="Z12" s="4">
        <f t="shared" si="11"/>
        <v>12.55</v>
      </c>
      <c r="AA12" s="4">
        <v>7</v>
      </c>
      <c r="AB12" s="4">
        <v>2.2999999999999998</v>
      </c>
      <c r="AC12" s="4">
        <v>2.1</v>
      </c>
      <c r="AD12" s="4">
        <f t="shared" si="12"/>
        <v>2.2000000000000002</v>
      </c>
      <c r="AE12" s="4">
        <f t="shared" si="13"/>
        <v>7.8</v>
      </c>
      <c r="AF12" s="4">
        <f t="shared" si="14"/>
        <v>14.8</v>
      </c>
      <c r="AG12" s="17">
        <v>0</v>
      </c>
      <c r="AH12" s="5">
        <f t="shared" si="15"/>
        <v>14.8</v>
      </c>
      <c r="AI12" s="5">
        <f t="shared" si="16"/>
        <v>55.8</v>
      </c>
      <c r="AJ12" s="2">
        <v>10</v>
      </c>
    </row>
    <row r="13" spans="1:36" x14ac:dyDescent="0.35">
      <c r="A13" s="32" t="s">
        <v>74</v>
      </c>
      <c r="B13" s="2">
        <v>2011</v>
      </c>
      <c r="C13" s="4">
        <v>7</v>
      </c>
      <c r="D13" s="20">
        <v>1.6</v>
      </c>
      <c r="E13" s="4">
        <v>2</v>
      </c>
      <c r="F13" s="4">
        <f t="shared" si="0"/>
        <v>1.8</v>
      </c>
      <c r="G13" s="4">
        <f t="shared" si="1"/>
        <v>8.1999999999999993</v>
      </c>
      <c r="H13" s="4">
        <f t="shared" si="2"/>
        <v>15.2</v>
      </c>
      <c r="I13" s="4">
        <v>0</v>
      </c>
      <c r="J13" s="4">
        <f t="shared" si="3"/>
        <v>15.2</v>
      </c>
      <c r="K13" s="4">
        <v>6</v>
      </c>
      <c r="L13" s="4">
        <v>3.2</v>
      </c>
      <c r="M13" s="4">
        <v>3.4</v>
      </c>
      <c r="N13" s="4">
        <f t="shared" si="4"/>
        <v>3.3</v>
      </c>
      <c r="O13" s="4">
        <f t="shared" si="5"/>
        <v>6.7</v>
      </c>
      <c r="P13" s="4">
        <f t="shared" si="6"/>
        <v>12.7</v>
      </c>
      <c r="Q13" s="4">
        <v>0</v>
      </c>
      <c r="R13" s="4">
        <f t="shared" si="7"/>
        <v>12.7</v>
      </c>
      <c r="S13" s="4">
        <v>6.5</v>
      </c>
      <c r="T13" s="4">
        <v>2.6</v>
      </c>
      <c r="U13" s="4">
        <v>3</v>
      </c>
      <c r="V13" s="4">
        <f t="shared" si="8"/>
        <v>2.8</v>
      </c>
      <c r="W13" s="4">
        <f t="shared" si="9"/>
        <v>7.2</v>
      </c>
      <c r="X13" s="4">
        <f t="shared" si="10"/>
        <v>13.7</v>
      </c>
      <c r="Y13" s="4">
        <v>0</v>
      </c>
      <c r="Z13" s="4">
        <f t="shared" si="11"/>
        <v>13.7</v>
      </c>
      <c r="AA13" s="4">
        <v>7</v>
      </c>
      <c r="AB13" s="4">
        <v>2.6</v>
      </c>
      <c r="AC13" s="4">
        <v>3.1</v>
      </c>
      <c r="AD13" s="4">
        <f t="shared" si="12"/>
        <v>2.85</v>
      </c>
      <c r="AE13" s="4">
        <f t="shared" si="13"/>
        <v>7.15</v>
      </c>
      <c r="AF13" s="4">
        <f t="shared" si="14"/>
        <v>14.15</v>
      </c>
      <c r="AG13" s="17">
        <v>0</v>
      </c>
      <c r="AH13" s="5">
        <f t="shared" si="15"/>
        <v>14.15</v>
      </c>
      <c r="AI13" s="5">
        <f t="shared" si="16"/>
        <v>55.749999999999993</v>
      </c>
      <c r="AJ13" s="2">
        <v>11</v>
      </c>
    </row>
    <row r="14" spans="1:36" x14ac:dyDescent="0.35">
      <c r="A14" s="1" t="s">
        <v>77</v>
      </c>
      <c r="B14" s="2">
        <v>2012</v>
      </c>
      <c r="C14" s="4">
        <v>7</v>
      </c>
      <c r="D14" s="20">
        <v>2.8</v>
      </c>
      <c r="E14" s="4">
        <v>2.4</v>
      </c>
      <c r="F14" s="4">
        <f t="shared" si="0"/>
        <v>2.5999999999999996</v>
      </c>
      <c r="G14" s="4">
        <f t="shared" si="1"/>
        <v>7.4</v>
      </c>
      <c r="H14" s="4">
        <f t="shared" si="2"/>
        <v>14.4</v>
      </c>
      <c r="I14" s="4">
        <v>0</v>
      </c>
      <c r="J14" s="4">
        <f t="shared" si="3"/>
        <v>14.4</v>
      </c>
      <c r="K14" s="4">
        <v>6</v>
      </c>
      <c r="L14" s="4">
        <v>3</v>
      </c>
      <c r="M14" s="4">
        <v>3.4</v>
      </c>
      <c r="N14" s="4">
        <f t="shared" si="4"/>
        <v>3.2</v>
      </c>
      <c r="O14" s="4">
        <f t="shared" si="5"/>
        <v>6.8</v>
      </c>
      <c r="P14" s="4">
        <f t="shared" si="6"/>
        <v>12.8</v>
      </c>
      <c r="Q14" s="4">
        <v>0</v>
      </c>
      <c r="R14" s="4">
        <f t="shared" si="7"/>
        <v>12.8</v>
      </c>
      <c r="S14" s="4">
        <v>6</v>
      </c>
      <c r="T14" s="4">
        <v>4.2</v>
      </c>
      <c r="U14" s="4">
        <v>3.8</v>
      </c>
      <c r="V14" s="4">
        <f t="shared" si="8"/>
        <v>4</v>
      </c>
      <c r="W14" s="4">
        <f t="shared" si="9"/>
        <v>6</v>
      </c>
      <c r="X14" s="4">
        <f t="shared" si="10"/>
        <v>12</v>
      </c>
      <c r="Y14" s="4">
        <v>0</v>
      </c>
      <c r="Z14" s="4">
        <f t="shared" si="11"/>
        <v>12</v>
      </c>
      <c r="AA14" s="4">
        <v>8</v>
      </c>
      <c r="AB14" s="4">
        <v>1.3</v>
      </c>
      <c r="AC14" s="4">
        <v>2</v>
      </c>
      <c r="AD14" s="4">
        <f t="shared" si="12"/>
        <v>1.65</v>
      </c>
      <c r="AE14" s="4">
        <f t="shared" si="13"/>
        <v>8.35</v>
      </c>
      <c r="AF14" s="4">
        <f t="shared" si="14"/>
        <v>16.350000000000001</v>
      </c>
      <c r="AG14" s="17">
        <v>0</v>
      </c>
      <c r="AH14" s="5">
        <f t="shared" si="15"/>
        <v>16.350000000000001</v>
      </c>
      <c r="AI14" s="5">
        <f t="shared" si="16"/>
        <v>55.550000000000004</v>
      </c>
      <c r="AJ14" s="2">
        <v>12</v>
      </c>
    </row>
    <row r="15" spans="1:36" x14ac:dyDescent="0.35">
      <c r="A15" s="1" t="s">
        <v>128</v>
      </c>
      <c r="B15" s="2">
        <v>2013</v>
      </c>
      <c r="C15" s="4">
        <v>7</v>
      </c>
      <c r="D15" s="20">
        <v>2.4</v>
      </c>
      <c r="E15" s="4">
        <v>2.8</v>
      </c>
      <c r="F15" s="4">
        <f t="shared" si="0"/>
        <v>2.5999999999999996</v>
      </c>
      <c r="G15" s="4">
        <f t="shared" si="1"/>
        <v>7.4</v>
      </c>
      <c r="H15" s="4">
        <f t="shared" si="2"/>
        <v>14.4</v>
      </c>
      <c r="I15" s="4">
        <v>0</v>
      </c>
      <c r="J15" s="4">
        <f t="shared" si="3"/>
        <v>14.4</v>
      </c>
      <c r="K15" s="4">
        <v>6</v>
      </c>
      <c r="L15" s="4">
        <v>4.3</v>
      </c>
      <c r="M15" s="4">
        <v>4.0999999999999996</v>
      </c>
      <c r="N15" s="4">
        <f t="shared" si="4"/>
        <v>4.1999999999999993</v>
      </c>
      <c r="O15" s="4">
        <f t="shared" si="5"/>
        <v>5.8000000000000007</v>
      </c>
      <c r="P15" s="4">
        <f t="shared" si="6"/>
        <v>11.8</v>
      </c>
      <c r="Q15" s="4">
        <v>0</v>
      </c>
      <c r="R15" s="4">
        <f t="shared" si="7"/>
        <v>11.8</v>
      </c>
      <c r="S15" s="4">
        <v>9</v>
      </c>
      <c r="T15" s="4">
        <v>4.5999999999999996</v>
      </c>
      <c r="U15" s="4">
        <v>4.7</v>
      </c>
      <c r="V15" s="4">
        <f t="shared" si="8"/>
        <v>4.6500000000000004</v>
      </c>
      <c r="W15" s="4">
        <f t="shared" si="9"/>
        <v>5.35</v>
      </c>
      <c r="X15" s="4">
        <f t="shared" si="10"/>
        <v>14.35</v>
      </c>
      <c r="Y15" s="4">
        <v>0</v>
      </c>
      <c r="Z15" s="4">
        <f t="shared" si="11"/>
        <v>14.35</v>
      </c>
      <c r="AA15" s="4">
        <v>7</v>
      </c>
      <c r="AB15" s="4">
        <v>1.9</v>
      </c>
      <c r="AC15" s="4">
        <v>2.2000000000000002</v>
      </c>
      <c r="AD15" s="4">
        <f t="shared" si="12"/>
        <v>2.0499999999999998</v>
      </c>
      <c r="AE15" s="4">
        <f t="shared" si="13"/>
        <v>7.95</v>
      </c>
      <c r="AF15" s="4">
        <f t="shared" si="14"/>
        <v>14.95</v>
      </c>
      <c r="AG15" s="17">
        <v>0</v>
      </c>
      <c r="AH15" s="5">
        <f t="shared" si="15"/>
        <v>14.95</v>
      </c>
      <c r="AI15" s="5">
        <f t="shared" si="16"/>
        <v>55.5</v>
      </c>
      <c r="AJ15" s="2">
        <v>13</v>
      </c>
    </row>
    <row r="16" spans="1:36" x14ac:dyDescent="0.35">
      <c r="A16" s="1" t="s">
        <v>88</v>
      </c>
      <c r="B16" s="2">
        <v>2013</v>
      </c>
      <c r="C16" s="4">
        <v>7</v>
      </c>
      <c r="D16" s="20">
        <v>2.2999999999999998</v>
      </c>
      <c r="E16" s="4">
        <v>2</v>
      </c>
      <c r="F16" s="4">
        <f t="shared" si="0"/>
        <v>2.15</v>
      </c>
      <c r="G16" s="4">
        <f t="shared" si="1"/>
        <v>7.85</v>
      </c>
      <c r="H16" s="4">
        <f t="shared" si="2"/>
        <v>14.85</v>
      </c>
      <c r="I16" s="4">
        <v>0</v>
      </c>
      <c r="J16" s="4">
        <f t="shared" si="3"/>
        <v>14.85</v>
      </c>
      <c r="K16" s="4">
        <v>4.5</v>
      </c>
      <c r="L16" s="4">
        <v>2.2999999999999998</v>
      </c>
      <c r="M16" s="4">
        <v>2.2000000000000002</v>
      </c>
      <c r="N16" s="4">
        <f t="shared" si="4"/>
        <v>2.25</v>
      </c>
      <c r="O16" s="4">
        <f t="shared" si="5"/>
        <v>7.75</v>
      </c>
      <c r="P16" s="4">
        <f t="shared" si="6"/>
        <v>12.25</v>
      </c>
      <c r="Q16" s="4">
        <v>0</v>
      </c>
      <c r="R16" s="4">
        <f t="shared" si="7"/>
        <v>12.25</v>
      </c>
      <c r="S16" s="4">
        <v>7</v>
      </c>
      <c r="T16" s="4">
        <v>2.7</v>
      </c>
      <c r="U16" s="4">
        <v>2.9</v>
      </c>
      <c r="V16" s="4">
        <f t="shared" si="8"/>
        <v>2.8</v>
      </c>
      <c r="W16" s="4">
        <f t="shared" si="9"/>
        <v>7.2</v>
      </c>
      <c r="X16" s="4">
        <f t="shared" si="10"/>
        <v>14.2</v>
      </c>
      <c r="Y16" s="4">
        <v>0</v>
      </c>
      <c r="Z16" s="4">
        <f t="shared" si="11"/>
        <v>14.2</v>
      </c>
      <c r="AA16" s="4">
        <v>7.5</v>
      </c>
      <c r="AB16" s="4">
        <v>3.3</v>
      </c>
      <c r="AC16" s="4">
        <v>2.8</v>
      </c>
      <c r="AD16" s="4">
        <f t="shared" si="12"/>
        <v>3.05</v>
      </c>
      <c r="AE16" s="4">
        <f t="shared" si="13"/>
        <v>6.95</v>
      </c>
      <c r="AF16" s="4">
        <f t="shared" si="14"/>
        <v>14.45</v>
      </c>
      <c r="AG16" s="17">
        <v>0.5</v>
      </c>
      <c r="AH16" s="5">
        <f t="shared" si="15"/>
        <v>13.95</v>
      </c>
      <c r="AI16" s="5">
        <f t="shared" si="16"/>
        <v>55.25</v>
      </c>
      <c r="AJ16" s="2">
        <v>14</v>
      </c>
    </row>
    <row r="17" spans="1:36" x14ac:dyDescent="0.35">
      <c r="A17" s="1" t="s">
        <v>63</v>
      </c>
      <c r="B17" s="2">
        <v>2011</v>
      </c>
      <c r="C17" s="4">
        <v>7</v>
      </c>
      <c r="D17" s="20">
        <v>2.6</v>
      </c>
      <c r="E17" s="4">
        <v>2.4</v>
      </c>
      <c r="F17" s="4">
        <f t="shared" si="0"/>
        <v>2.5</v>
      </c>
      <c r="G17" s="4">
        <f t="shared" si="1"/>
        <v>7.5</v>
      </c>
      <c r="H17" s="4">
        <f t="shared" si="2"/>
        <v>14.5</v>
      </c>
      <c r="I17" s="4">
        <v>0</v>
      </c>
      <c r="J17" s="4">
        <f t="shared" si="3"/>
        <v>14.5</v>
      </c>
      <c r="K17" s="4">
        <v>6</v>
      </c>
      <c r="L17" s="4">
        <v>2.5</v>
      </c>
      <c r="M17" s="4">
        <v>2.5</v>
      </c>
      <c r="N17" s="4">
        <f t="shared" si="4"/>
        <v>2.5</v>
      </c>
      <c r="O17" s="4">
        <f t="shared" si="5"/>
        <v>7.5</v>
      </c>
      <c r="P17" s="4">
        <f t="shared" si="6"/>
        <v>13.5</v>
      </c>
      <c r="Q17" s="4">
        <v>0</v>
      </c>
      <c r="R17" s="4">
        <f t="shared" si="7"/>
        <v>13.5</v>
      </c>
      <c r="S17" s="4">
        <v>8</v>
      </c>
      <c r="T17" s="4">
        <v>5.2</v>
      </c>
      <c r="U17" s="4">
        <v>5.5</v>
      </c>
      <c r="V17" s="4">
        <f t="shared" si="8"/>
        <v>5.35</v>
      </c>
      <c r="W17" s="4">
        <f t="shared" si="9"/>
        <v>4.6500000000000004</v>
      </c>
      <c r="X17" s="4">
        <f t="shared" si="10"/>
        <v>12.65</v>
      </c>
      <c r="Y17" s="4">
        <v>0</v>
      </c>
      <c r="Z17" s="4">
        <f t="shared" si="11"/>
        <v>12.65</v>
      </c>
      <c r="AA17" s="4">
        <v>6.5</v>
      </c>
      <c r="AB17" s="4">
        <v>2.4</v>
      </c>
      <c r="AC17" s="4">
        <v>1.8</v>
      </c>
      <c r="AD17" s="4">
        <f t="shared" si="12"/>
        <v>2.1</v>
      </c>
      <c r="AE17" s="4">
        <f t="shared" si="13"/>
        <v>7.9</v>
      </c>
      <c r="AF17" s="4">
        <f t="shared" si="14"/>
        <v>14.4</v>
      </c>
      <c r="AG17" s="17">
        <v>0</v>
      </c>
      <c r="AH17" s="5">
        <f t="shared" si="15"/>
        <v>14.4</v>
      </c>
      <c r="AI17" s="5">
        <f t="shared" si="16"/>
        <v>55.05</v>
      </c>
      <c r="AJ17" s="2">
        <v>15</v>
      </c>
    </row>
    <row r="18" spans="1:36" x14ac:dyDescent="0.35">
      <c r="A18" s="1" t="s">
        <v>50</v>
      </c>
      <c r="B18" s="2">
        <v>2015</v>
      </c>
      <c r="C18" s="4">
        <v>7</v>
      </c>
      <c r="D18" s="20">
        <v>2.4</v>
      </c>
      <c r="E18" s="4">
        <v>2.2000000000000002</v>
      </c>
      <c r="F18" s="4">
        <f t="shared" si="0"/>
        <v>2.2999999999999998</v>
      </c>
      <c r="G18" s="4">
        <f t="shared" si="1"/>
        <v>7.7</v>
      </c>
      <c r="H18" s="4">
        <f t="shared" si="2"/>
        <v>14.7</v>
      </c>
      <c r="I18" s="4">
        <v>0</v>
      </c>
      <c r="J18" s="4">
        <f t="shared" si="3"/>
        <v>14.7</v>
      </c>
      <c r="K18" s="4">
        <v>6</v>
      </c>
      <c r="L18" s="4">
        <v>3.3</v>
      </c>
      <c r="M18" s="4">
        <v>3.5</v>
      </c>
      <c r="N18" s="4">
        <f t="shared" si="4"/>
        <v>3.4</v>
      </c>
      <c r="O18" s="4">
        <f t="shared" si="5"/>
        <v>6.6</v>
      </c>
      <c r="P18" s="4">
        <f t="shared" si="6"/>
        <v>12.6</v>
      </c>
      <c r="Q18" s="4">
        <v>0</v>
      </c>
      <c r="R18" s="4">
        <f t="shared" si="7"/>
        <v>12.6</v>
      </c>
      <c r="S18" s="4">
        <v>7</v>
      </c>
      <c r="T18" s="4">
        <v>4.2</v>
      </c>
      <c r="U18" s="4">
        <v>4.4000000000000004</v>
      </c>
      <c r="V18" s="4">
        <f t="shared" si="8"/>
        <v>4.3000000000000007</v>
      </c>
      <c r="W18" s="4">
        <f t="shared" si="9"/>
        <v>5.6999999999999993</v>
      </c>
      <c r="X18" s="4">
        <f t="shared" si="10"/>
        <v>12.7</v>
      </c>
      <c r="Y18" s="4">
        <v>0</v>
      </c>
      <c r="Z18" s="4">
        <f t="shared" si="11"/>
        <v>12.7</v>
      </c>
      <c r="AA18" s="4">
        <v>7</v>
      </c>
      <c r="AB18" s="4">
        <v>3.3</v>
      </c>
      <c r="AC18" s="4">
        <v>2.8</v>
      </c>
      <c r="AD18" s="4">
        <f t="shared" si="12"/>
        <v>3.05</v>
      </c>
      <c r="AE18" s="4">
        <f t="shared" si="13"/>
        <v>6.95</v>
      </c>
      <c r="AF18" s="4">
        <f t="shared" si="14"/>
        <v>13.95</v>
      </c>
      <c r="AG18" s="17">
        <v>0</v>
      </c>
      <c r="AH18" s="5">
        <f t="shared" si="15"/>
        <v>13.95</v>
      </c>
      <c r="AI18" s="5">
        <f t="shared" si="16"/>
        <v>53.95</v>
      </c>
      <c r="AJ18" s="2">
        <v>16</v>
      </c>
    </row>
    <row r="19" spans="1:36" x14ac:dyDescent="0.35">
      <c r="A19" s="1" t="s">
        <v>33</v>
      </c>
      <c r="B19" s="2">
        <v>2012</v>
      </c>
      <c r="C19" s="4">
        <v>7</v>
      </c>
      <c r="D19" s="20">
        <v>2.2000000000000002</v>
      </c>
      <c r="E19" s="4">
        <v>2.1</v>
      </c>
      <c r="F19" s="4">
        <f t="shared" si="0"/>
        <v>2.1500000000000004</v>
      </c>
      <c r="G19" s="4">
        <f t="shared" si="1"/>
        <v>7.85</v>
      </c>
      <c r="H19" s="4">
        <f t="shared" si="2"/>
        <v>14.85</v>
      </c>
      <c r="I19" s="4">
        <v>0</v>
      </c>
      <c r="J19" s="4">
        <f t="shared" si="3"/>
        <v>14.85</v>
      </c>
      <c r="K19" s="4">
        <v>5</v>
      </c>
      <c r="L19" s="4">
        <v>2.9</v>
      </c>
      <c r="M19" s="4">
        <v>3.1</v>
      </c>
      <c r="N19" s="4">
        <f t="shared" si="4"/>
        <v>3</v>
      </c>
      <c r="O19" s="4">
        <f t="shared" si="5"/>
        <v>7</v>
      </c>
      <c r="P19" s="4">
        <f t="shared" si="6"/>
        <v>12</v>
      </c>
      <c r="Q19" s="4">
        <v>0</v>
      </c>
      <c r="R19" s="4">
        <f t="shared" si="7"/>
        <v>12</v>
      </c>
      <c r="S19" s="4">
        <v>5</v>
      </c>
      <c r="T19" s="4">
        <v>2.7</v>
      </c>
      <c r="U19" s="4">
        <v>2.7</v>
      </c>
      <c r="V19" s="4">
        <f t="shared" si="8"/>
        <v>2.7</v>
      </c>
      <c r="W19" s="4">
        <f t="shared" si="9"/>
        <v>7.3</v>
      </c>
      <c r="X19" s="4">
        <f t="shared" si="10"/>
        <v>12.3</v>
      </c>
      <c r="Y19" s="4">
        <v>0</v>
      </c>
      <c r="Z19" s="4">
        <f t="shared" si="11"/>
        <v>12.3</v>
      </c>
      <c r="AA19" s="4">
        <v>6.5</v>
      </c>
      <c r="AB19" s="4">
        <v>1.8</v>
      </c>
      <c r="AC19" s="4">
        <v>2</v>
      </c>
      <c r="AD19" s="4">
        <f t="shared" si="12"/>
        <v>1.9</v>
      </c>
      <c r="AE19" s="4">
        <f t="shared" si="13"/>
        <v>8.1</v>
      </c>
      <c r="AF19" s="4">
        <f t="shared" si="14"/>
        <v>14.6</v>
      </c>
      <c r="AG19" s="17">
        <v>0</v>
      </c>
      <c r="AH19" s="5">
        <f t="shared" si="15"/>
        <v>14.6</v>
      </c>
      <c r="AI19" s="5">
        <f t="shared" si="16"/>
        <v>53.750000000000007</v>
      </c>
      <c r="AJ19" s="2">
        <v>17</v>
      </c>
    </row>
    <row r="20" spans="1:36" x14ac:dyDescent="0.35">
      <c r="A20" s="1" t="s">
        <v>78</v>
      </c>
      <c r="B20" s="2">
        <v>2012</v>
      </c>
      <c r="C20" s="4">
        <v>7</v>
      </c>
      <c r="D20" s="20">
        <v>2.6</v>
      </c>
      <c r="E20" s="4">
        <v>2.9</v>
      </c>
      <c r="F20" s="4">
        <f t="shared" si="0"/>
        <v>2.75</v>
      </c>
      <c r="G20" s="4">
        <f t="shared" si="1"/>
        <v>7.25</v>
      </c>
      <c r="H20" s="4">
        <f t="shared" si="2"/>
        <v>14.25</v>
      </c>
      <c r="I20" s="4">
        <v>0</v>
      </c>
      <c r="J20" s="4">
        <f t="shared" si="3"/>
        <v>14.25</v>
      </c>
      <c r="K20" s="4">
        <v>6</v>
      </c>
      <c r="L20" s="4">
        <v>4</v>
      </c>
      <c r="M20" s="4">
        <v>4</v>
      </c>
      <c r="N20" s="4">
        <f t="shared" si="4"/>
        <v>4</v>
      </c>
      <c r="O20" s="4">
        <f t="shared" si="5"/>
        <v>6</v>
      </c>
      <c r="P20" s="4">
        <f t="shared" si="6"/>
        <v>12</v>
      </c>
      <c r="Q20" s="4">
        <v>0</v>
      </c>
      <c r="R20" s="4">
        <f t="shared" si="7"/>
        <v>12</v>
      </c>
      <c r="S20" s="4">
        <v>9</v>
      </c>
      <c r="T20" s="4">
        <v>6.6</v>
      </c>
      <c r="U20" s="4">
        <v>6.3</v>
      </c>
      <c r="V20" s="4">
        <f t="shared" si="8"/>
        <v>6.4499999999999993</v>
      </c>
      <c r="W20" s="4">
        <f t="shared" si="9"/>
        <v>3.5500000000000007</v>
      </c>
      <c r="X20" s="4">
        <f t="shared" si="10"/>
        <v>12.55</v>
      </c>
      <c r="Y20" s="4">
        <v>0</v>
      </c>
      <c r="Z20" s="4">
        <f t="shared" si="11"/>
        <v>12.55</v>
      </c>
      <c r="AA20" s="4">
        <v>7</v>
      </c>
      <c r="AB20" s="4">
        <v>3.1</v>
      </c>
      <c r="AC20" s="4">
        <v>3.9</v>
      </c>
      <c r="AD20" s="4">
        <f t="shared" si="12"/>
        <v>3.5</v>
      </c>
      <c r="AE20" s="4">
        <f t="shared" si="13"/>
        <v>6.5</v>
      </c>
      <c r="AF20" s="4">
        <f t="shared" si="14"/>
        <v>13.5</v>
      </c>
      <c r="AG20" s="17">
        <v>0</v>
      </c>
      <c r="AH20" s="5">
        <f t="shared" si="15"/>
        <v>13.5</v>
      </c>
      <c r="AI20" s="5">
        <f t="shared" si="16"/>
        <v>52.3</v>
      </c>
      <c r="AJ20" s="2">
        <v>18</v>
      </c>
    </row>
    <row r="21" spans="1:36" x14ac:dyDescent="0.35">
      <c r="A21" s="1" t="s">
        <v>91</v>
      </c>
      <c r="B21" s="2">
        <v>2016</v>
      </c>
      <c r="C21" s="4">
        <v>6</v>
      </c>
      <c r="D21" s="20">
        <v>4.5</v>
      </c>
      <c r="E21" s="4">
        <v>4.0999999999999996</v>
      </c>
      <c r="F21" s="4">
        <f t="shared" si="0"/>
        <v>4.3</v>
      </c>
      <c r="G21" s="4">
        <f t="shared" si="1"/>
        <v>5.7</v>
      </c>
      <c r="H21" s="4">
        <f t="shared" si="2"/>
        <v>11.7</v>
      </c>
      <c r="I21" s="4">
        <v>0</v>
      </c>
      <c r="J21" s="4">
        <f t="shared" si="3"/>
        <v>11.7</v>
      </c>
      <c r="K21" s="4">
        <v>5</v>
      </c>
      <c r="L21" s="4">
        <v>2.4</v>
      </c>
      <c r="M21" s="4">
        <v>2.2000000000000002</v>
      </c>
      <c r="N21" s="4">
        <f t="shared" si="4"/>
        <v>2.2999999999999998</v>
      </c>
      <c r="O21" s="4">
        <f t="shared" si="5"/>
        <v>7.7</v>
      </c>
      <c r="P21" s="4">
        <f t="shared" si="6"/>
        <v>12.7</v>
      </c>
      <c r="Q21" s="4">
        <v>0</v>
      </c>
      <c r="R21" s="4">
        <f t="shared" si="7"/>
        <v>12.7</v>
      </c>
      <c r="S21" s="4">
        <v>7</v>
      </c>
      <c r="T21" s="4">
        <v>3.1</v>
      </c>
      <c r="U21" s="4">
        <v>3.4</v>
      </c>
      <c r="V21" s="4">
        <f t="shared" si="8"/>
        <v>3.25</v>
      </c>
      <c r="W21" s="4">
        <f t="shared" si="9"/>
        <v>6.75</v>
      </c>
      <c r="X21" s="4">
        <f t="shared" si="10"/>
        <v>13.75</v>
      </c>
      <c r="Y21" s="4">
        <v>0</v>
      </c>
      <c r="Z21" s="4">
        <f t="shared" si="11"/>
        <v>13.75</v>
      </c>
      <c r="AA21" s="4">
        <v>6.5</v>
      </c>
      <c r="AB21" s="4">
        <v>2.5</v>
      </c>
      <c r="AC21" s="4">
        <v>3.3</v>
      </c>
      <c r="AD21" s="4">
        <f t="shared" si="12"/>
        <v>2.9</v>
      </c>
      <c r="AE21" s="4">
        <f t="shared" si="13"/>
        <v>7.1</v>
      </c>
      <c r="AF21" s="4">
        <f t="shared" si="14"/>
        <v>13.6</v>
      </c>
      <c r="AG21" s="17">
        <v>0</v>
      </c>
      <c r="AH21" s="5">
        <f t="shared" si="15"/>
        <v>13.6</v>
      </c>
      <c r="AI21" s="5">
        <f t="shared" si="16"/>
        <v>51.75</v>
      </c>
      <c r="AJ21" s="2">
        <v>19</v>
      </c>
    </row>
    <row r="22" spans="1:36" x14ac:dyDescent="0.35">
      <c r="A22" s="1" t="s">
        <v>64</v>
      </c>
      <c r="B22" s="2">
        <v>2011</v>
      </c>
      <c r="C22" s="4">
        <v>5</v>
      </c>
      <c r="D22" s="20">
        <v>2.5</v>
      </c>
      <c r="E22" s="4">
        <v>2.9</v>
      </c>
      <c r="F22" s="4">
        <f t="shared" si="0"/>
        <v>2.7</v>
      </c>
      <c r="G22" s="4">
        <f t="shared" si="1"/>
        <v>7.3</v>
      </c>
      <c r="H22" s="4">
        <f t="shared" si="2"/>
        <v>12.3</v>
      </c>
      <c r="I22" s="4">
        <v>0</v>
      </c>
      <c r="J22" s="4">
        <f t="shared" si="3"/>
        <v>12.3</v>
      </c>
      <c r="K22" s="4">
        <v>2</v>
      </c>
      <c r="L22" s="4">
        <v>1.7</v>
      </c>
      <c r="M22" s="4">
        <v>1.3</v>
      </c>
      <c r="N22" s="4">
        <f t="shared" si="4"/>
        <v>1.5</v>
      </c>
      <c r="O22" s="4">
        <f t="shared" si="5"/>
        <v>8.5</v>
      </c>
      <c r="P22" s="4">
        <f t="shared" si="6"/>
        <v>10.5</v>
      </c>
      <c r="Q22" s="4">
        <v>0</v>
      </c>
      <c r="R22" s="4">
        <f t="shared" si="7"/>
        <v>10.5</v>
      </c>
      <c r="S22" s="4">
        <v>6</v>
      </c>
      <c r="T22" s="4">
        <v>3.2</v>
      </c>
      <c r="U22" s="4">
        <v>3.4</v>
      </c>
      <c r="V22" s="4">
        <f t="shared" si="8"/>
        <v>3.3</v>
      </c>
      <c r="W22" s="4">
        <f t="shared" si="9"/>
        <v>6.7</v>
      </c>
      <c r="X22" s="4">
        <f t="shared" si="10"/>
        <v>12.7</v>
      </c>
      <c r="Y22" s="4">
        <v>0</v>
      </c>
      <c r="Z22" s="4">
        <f t="shared" si="11"/>
        <v>12.7</v>
      </c>
      <c r="AA22" s="4">
        <v>5</v>
      </c>
      <c r="AB22" s="4">
        <v>3.5</v>
      </c>
      <c r="AC22" s="4">
        <v>3.6</v>
      </c>
      <c r="AD22" s="4">
        <f t="shared" si="12"/>
        <v>3.55</v>
      </c>
      <c r="AE22" s="4">
        <f t="shared" si="13"/>
        <v>6.45</v>
      </c>
      <c r="AF22" s="4">
        <f t="shared" si="14"/>
        <v>11.45</v>
      </c>
      <c r="AG22" s="17">
        <v>0</v>
      </c>
      <c r="AH22" s="5">
        <f t="shared" si="15"/>
        <v>11.45</v>
      </c>
      <c r="AI22" s="5">
        <f t="shared" si="16"/>
        <v>46.95</v>
      </c>
      <c r="AJ22" s="2">
        <v>20</v>
      </c>
    </row>
    <row r="23" spans="1:36" x14ac:dyDescent="0.35">
      <c r="A23" s="1" t="s">
        <v>131</v>
      </c>
      <c r="B23" s="2">
        <v>2013</v>
      </c>
      <c r="C23" s="4">
        <v>7</v>
      </c>
      <c r="D23" s="20">
        <v>1.1000000000000001</v>
      </c>
      <c r="E23" s="4">
        <v>1.1000000000000001</v>
      </c>
      <c r="F23" s="4">
        <f t="shared" si="0"/>
        <v>1.1000000000000001</v>
      </c>
      <c r="G23" s="4">
        <f t="shared" si="1"/>
        <v>8.9</v>
      </c>
      <c r="H23" s="4">
        <f t="shared" si="2"/>
        <v>15.9</v>
      </c>
      <c r="I23" s="4">
        <v>0</v>
      </c>
      <c r="J23" s="4">
        <f t="shared" si="3"/>
        <v>15.9</v>
      </c>
      <c r="K23" s="4">
        <v>0</v>
      </c>
      <c r="L23" s="4">
        <v>0</v>
      </c>
      <c r="M23" s="4">
        <v>0</v>
      </c>
      <c r="N23" s="4">
        <f t="shared" si="4"/>
        <v>0</v>
      </c>
      <c r="O23" s="4">
        <v>0</v>
      </c>
      <c r="P23" s="4">
        <f t="shared" si="6"/>
        <v>0</v>
      </c>
      <c r="Q23" s="4">
        <v>0</v>
      </c>
      <c r="R23" s="4">
        <f t="shared" si="7"/>
        <v>0</v>
      </c>
      <c r="S23" s="4">
        <v>7</v>
      </c>
      <c r="T23" s="4">
        <v>2</v>
      </c>
      <c r="U23" s="4">
        <v>1.8</v>
      </c>
      <c r="V23" s="4">
        <f t="shared" si="8"/>
        <v>1.9</v>
      </c>
      <c r="W23" s="4">
        <f t="shared" si="9"/>
        <v>8.1</v>
      </c>
      <c r="X23" s="4">
        <f t="shared" si="10"/>
        <v>15.1</v>
      </c>
      <c r="Y23" s="4">
        <v>0</v>
      </c>
      <c r="Z23" s="4">
        <f t="shared" si="11"/>
        <v>15.1</v>
      </c>
      <c r="AA23" s="4">
        <v>0</v>
      </c>
      <c r="AB23" s="4">
        <v>0</v>
      </c>
      <c r="AC23" s="4">
        <v>0</v>
      </c>
      <c r="AD23" s="4">
        <f t="shared" si="12"/>
        <v>0</v>
      </c>
      <c r="AE23" s="4">
        <v>0</v>
      </c>
      <c r="AF23" s="4">
        <f t="shared" si="14"/>
        <v>0</v>
      </c>
      <c r="AG23" s="17">
        <v>0</v>
      </c>
      <c r="AH23" s="5">
        <f t="shared" si="15"/>
        <v>0</v>
      </c>
      <c r="AI23" s="5">
        <f t="shared" si="16"/>
        <v>31</v>
      </c>
      <c r="AJ23" s="2">
        <v>21</v>
      </c>
    </row>
    <row r="24" spans="1:36" x14ac:dyDescent="0.35">
      <c r="A24" s="1" t="s">
        <v>132</v>
      </c>
      <c r="B24" s="2">
        <v>2011</v>
      </c>
      <c r="C24" s="4">
        <v>0</v>
      </c>
      <c r="D24" s="20">
        <v>0</v>
      </c>
      <c r="E24" s="4">
        <v>0</v>
      </c>
      <c r="F24" s="4">
        <f t="shared" si="0"/>
        <v>0</v>
      </c>
      <c r="G24" s="4">
        <v>0</v>
      </c>
      <c r="H24" s="4">
        <v>0</v>
      </c>
      <c r="I24" s="4">
        <v>0</v>
      </c>
      <c r="J24" s="4">
        <f t="shared" si="3"/>
        <v>0</v>
      </c>
      <c r="K24" s="4">
        <v>0</v>
      </c>
      <c r="L24" s="4">
        <v>0</v>
      </c>
      <c r="M24" s="4">
        <v>0</v>
      </c>
      <c r="N24" s="4">
        <f t="shared" si="4"/>
        <v>0</v>
      </c>
      <c r="O24" s="4">
        <v>0</v>
      </c>
      <c r="P24" s="4">
        <f t="shared" si="6"/>
        <v>0</v>
      </c>
      <c r="Q24" s="4">
        <v>0</v>
      </c>
      <c r="R24" s="4">
        <f t="shared" si="7"/>
        <v>0</v>
      </c>
      <c r="S24" s="4">
        <v>0</v>
      </c>
      <c r="T24" s="4">
        <v>0</v>
      </c>
      <c r="U24" s="4">
        <v>0</v>
      </c>
      <c r="V24" s="4">
        <f t="shared" si="8"/>
        <v>0</v>
      </c>
      <c r="W24" s="4">
        <v>0</v>
      </c>
      <c r="X24" s="4">
        <f t="shared" si="10"/>
        <v>0</v>
      </c>
      <c r="Y24" s="4">
        <v>0</v>
      </c>
      <c r="Z24" s="4">
        <f t="shared" si="11"/>
        <v>0</v>
      </c>
      <c r="AA24" s="4">
        <v>0</v>
      </c>
      <c r="AB24" s="4">
        <v>0</v>
      </c>
      <c r="AC24" s="4">
        <v>0</v>
      </c>
      <c r="AD24" s="4">
        <f t="shared" si="12"/>
        <v>0</v>
      </c>
      <c r="AE24" s="4">
        <v>0</v>
      </c>
      <c r="AF24" s="4">
        <f t="shared" si="14"/>
        <v>0</v>
      </c>
      <c r="AG24" s="17">
        <v>0</v>
      </c>
      <c r="AH24" s="5">
        <f t="shared" si="15"/>
        <v>0</v>
      </c>
      <c r="AI24" s="5">
        <f t="shared" si="16"/>
        <v>0</v>
      </c>
    </row>
    <row r="25" spans="1:36" x14ac:dyDescent="0.35">
      <c r="A25" s="1" t="s">
        <v>20</v>
      </c>
      <c r="B25" s="2">
        <v>2011</v>
      </c>
      <c r="C25" s="4">
        <v>0</v>
      </c>
      <c r="D25" s="20">
        <v>0</v>
      </c>
      <c r="E25" s="4">
        <v>0</v>
      </c>
      <c r="F25" s="4">
        <f t="shared" si="0"/>
        <v>0</v>
      </c>
      <c r="G25" s="4">
        <v>0</v>
      </c>
      <c r="H25" s="4">
        <v>0</v>
      </c>
      <c r="I25" s="4">
        <v>0</v>
      </c>
      <c r="J25" s="4">
        <f t="shared" si="3"/>
        <v>0</v>
      </c>
      <c r="K25" s="4">
        <v>0</v>
      </c>
      <c r="L25" s="4">
        <v>0</v>
      </c>
      <c r="M25" s="4">
        <v>0</v>
      </c>
      <c r="N25" s="4">
        <f t="shared" si="4"/>
        <v>0</v>
      </c>
      <c r="O25" s="4">
        <v>0</v>
      </c>
      <c r="P25" s="4">
        <f t="shared" si="6"/>
        <v>0</v>
      </c>
      <c r="Q25" s="4">
        <v>0</v>
      </c>
      <c r="R25" s="4">
        <f t="shared" si="7"/>
        <v>0</v>
      </c>
      <c r="S25" s="4">
        <v>0</v>
      </c>
      <c r="T25" s="4">
        <v>0</v>
      </c>
      <c r="U25" s="4">
        <v>0</v>
      </c>
      <c r="V25" s="4">
        <f t="shared" si="8"/>
        <v>0</v>
      </c>
      <c r="W25" s="4">
        <v>0</v>
      </c>
      <c r="X25" s="4">
        <f t="shared" si="10"/>
        <v>0</v>
      </c>
      <c r="Y25" s="4">
        <v>0</v>
      </c>
      <c r="Z25" s="4">
        <f t="shared" si="11"/>
        <v>0</v>
      </c>
      <c r="AA25" s="4">
        <v>0</v>
      </c>
      <c r="AB25" s="4">
        <v>0</v>
      </c>
      <c r="AC25" s="4">
        <v>0</v>
      </c>
      <c r="AD25" s="4">
        <f t="shared" si="12"/>
        <v>0</v>
      </c>
      <c r="AE25" s="4">
        <v>0</v>
      </c>
      <c r="AF25" s="4">
        <f t="shared" si="14"/>
        <v>0</v>
      </c>
      <c r="AG25" s="17">
        <v>0</v>
      </c>
      <c r="AH25" s="5">
        <f t="shared" si="15"/>
        <v>0</v>
      </c>
      <c r="AI25" s="5">
        <f t="shared" si="16"/>
        <v>0</v>
      </c>
    </row>
    <row r="26" spans="1:36" x14ac:dyDescent="0.35">
      <c r="A26" s="1"/>
    </row>
    <row r="27" spans="1:36" x14ac:dyDescent="0.35">
      <c r="A27" s="1" t="s">
        <v>137</v>
      </c>
      <c r="J27" s="2" t="s">
        <v>0</v>
      </c>
      <c r="R27" s="2" t="s">
        <v>1</v>
      </c>
      <c r="Z27" s="2" t="s">
        <v>2</v>
      </c>
      <c r="AH27" s="2" t="s">
        <v>3</v>
      </c>
    </row>
    <row r="28" spans="1:36" x14ac:dyDescent="0.35">
      <c r="A28" s="6"/>
      <c r="C28" s="2" t="s">
        <v>4</v>
      </c>
      <c r="D28" s="2" t="s">
        <v>5</v>
      </c>
      <c r="E28" s="2" t="s">
        <v>6</v>
      </c>
      <c r="F28" s="2" t="s">
        <v>7</v>
      </c>
      <c r="G28" s="2" t="s">
        <v>8</v>
      </c>
      <c r="I28" s="2" t="s">
        <v>9</v>
      </c>
      <c r="J28" s="2" t="s">
        <v>10</v>
      </c>
      <c r="K28" s="2" t="s">
        <v>4</v>
      </c>
      <c r="L28" s="2" t="s">
        <v>5</v>
      </c>
      <c r="M28" s="2" t="s">
        <v>6</v>
      </c>
      <c r="N28" s="2" t="s">
        <v>7</v>
      </c>
      <c r="O28" s="2" t="s">
        <v>8</v>
      </c>
      <c r="Q28" s="2" t="s">
        <v>9</v>
      </c>
      <c r="R28" s="2" t="s">
        <v>10</v>
      </c>
      <c r="S28" s="2" t="s">
        <v>4</v>
      </c>
      <c r="T28" s="2" t="s">
        <v>5</v>
      </c>
      <c r="U28" s="2" t="s">
        <v>6</v>
      </c>
      <c r="V28" s="2" t="s">
        <v>7</v>
      </c>
      <c r="W28" s="2" t="s">
        <v>8</v>
      </c>
      <c r="Y28" s="2" t="s">
        <v>9</v>
      </c>
      <c r="Z28" s="2" t="s">
        <v>10</v>
      </c>
      <c r="AA28" s="2" t="s">
        <v>4</v>
      </c>
      <c r="AB28" s="2" t="s">
        <v>5</v>
      </c>
      <c r="AC28" s="2" t="s">
        <v>6</v>
      </c>
      <c r="AD28" s="2" t="s">
        <v>7</v>
      </c>
      <c r="AE28" s="2" t="s">
        <v>8</v>
      </c>
      <c r="AG28" s="2" t="s">
        <v>9</v>
      </c>
      <c r="AH28" s="2" t="s">
        <v>10</v>
      </c>
      <c r="AI28" s="7" t="s">
        <v>13</v>
      </c>
    </row>
    <row r="29" spans="1:36" x14ac:dyDescent="0.35">
      <c r="A29" s="2" t="s">
        <v>57</v>
      </c>
      <c r="B29" s="2">
        <v>2014</v>
      </c>
      <c r="C29" s="4">
        <v>9</v>
      </c>
      <c r="D29" s="20">
        <v>1.7</v>
      </c>
      <c r="E29" s="4">
        <v>1.7</v>
      </c>
      <c r="F29" s="4">
        <f t="shared" ref="F29:F69" si="17">AVERAGE(D29:E29)</f>
        <v>1.7</v>
      </c>
      <c r="G29" s="4">
        <f t="shared" ref="G29:G63" si="18">SUM(10-F29)</f>
        <v>8.3000000000000007</v>
      </c>
      <c r="H29" s="4">
        <f t="shared" ref="H29:H69" si="19">SUM(C29+G29)</f>
        <v>17.3</v>
      </c>
      <c r="I29" s="4">
        <v>0</v>
      </c>
      <c r="J29" s="4">
        <f t="shared" ref="J29:J69" si="20">SUM(H29-I29)</f>
        <v>17.3</v>
      </c>
      <c r="K29" s="4">
        <v>9</v>
      </c>
      <c r="L29" s="4">
        <v>4.0999999999999996</v>
      </c>
      <c r="M29" s="4">
        <v>3.9</v>
      </c>
      <c r="N29" s="4">
        <f t="shared" ref="N29:N69" si="21">AVERAGE(L29:M29)</f>
        <v>4</v>
      </c>
      <c r="O29" s="4">
        <f t="shared" ref="O29:O66" si="22">SUM(10-N29)</f>
        <v>6</v>
      </c>
      <c r="P29" s="4">
        <f t="shared" ref="P29:P69" si="23">SUM(K29+O29)</f>
        <v>15</v>
      </c>
      <c r="Q29" s="4">
        <v>0</v>
      </c>
      <c r="R29" s="4">
        <f t="shared" ref="R29:R68" si="24">SUM(P29-Q29)</f>
        <v>15</v>
      </c>
      <c r="S29" s="4">
        <v>9</v>
      </c>
      <c r="T29" s="4">
        <v>1.7</v>
      </c>
      <c r="U29" s="4">
        <v>2.2000000000000002</v>
      </c>
      <c r="V29" s="4">
        <f t="shared" ref="V29:V69" si="25">AVERAGE(T29:U29)</f>
        <v>1.9500000000000002</v>
      </c>
      <c r="W29" s="4">
        <f t="shared" ref="W29:W64" si="26">SUM(10-V29)</f>
        <v>8.0500000000000007</v>
      </c>
      <c r="X29" s="4">
        <f t="shared" ref="X29:X69" si="27">SUM(S29+W29)</f>
        <v>17.05</v>
      </c>
      <c r="Y29" s="4">
        <v>0</v>
      </c>
      <c r="Z29" s="4">
        <f t="shared" ref="Z29:Z69" si="28">SUM(X29-Y29)</f>
        <v>17.05</v>
      </c>
      <c r="AA29" s="4">
        <v>9</v>
      </c>
      <c r="AB29" s="4">
        <v>2.2999999999999998</v>
      </c>
      <c r="AC29" s="4">
        <v>2.8</v>
      </c>
      <c r="AD29" s="4">
        <f t="shared" ref="AD29:AD69" si="29">AVERAGE(AB29:AC29)</f>
        <v>2.5499999999999998</v>
      </c>
      <c r="AE29" s="4">
        <f t="shared" ref="AE29:AE65" si="30">SUM(10-AD29)</f>
        <v>7.45</v>
      </c>
      <c r="AF29" s="4">
        <f t="shared" ref="AF29:AF69" si="31">SUM(AA29+AE29)</f>
        <v>16.45</v>
      </c>
      <c r="AG29" s="17">
        <v>0</v>
      </c>
      <c r="AH29" s="5">
        <f t="shared" ref="AH29:AH69" si="32">SUM(AF29-AG29)</f>
        <v>16.45</v>
      </c>
      <c r="AI29" s="5">
        <f t="shared" ref="AI29:AI69" si="33">SUM(J29+R29+Z29+AH29)</f>
        <v>65.8</v>
      </c>
      <c r="AJ29" s="2">
        <v>1</v>
      </c>
    </row>
    <row r="30" spans="1:36" x14ac:dyDescent="0.35">
      <c r="A30" s="2" t="s">
        <v>93</v>
      </c>
      <c r="B30" s="2">
        <v>2015</v>
      </c>
      <c r="C30" s="4">
        <v>9</v>
      </c>
      <c r="D30" s="20">
        <v>2.5</v>
      </c>
      <c r="E30" s="4">
        <v>2.2000000000000002</v>
      </c>
      <c r="F30" s="4">
        <f t="shared" si="17"/>
        <v>2.35</v>
      </c>
      <c r="G30" s="4">
        <f t="shared" si="18"/>
        <v>7.65</v>
      </c>
      <c r="H30" s="4">
        <f t="shared" si="19"/>
        <v>16.649999999999999</v>
      </c>
      <c r="I30" s="4">
        <v>0</v>
      </c>
      <c r="J30" s="4">
        <f t="shared" si="20"/>
        <v>16.649999999999999</v>
      </c>
      <c r="K30" s="4">
        <v>8</v>
      </c>
      <c r="L30" s="4">
        <v>3.5</v>
      </c>
      <c r="M30" s="4">
        <v>3.6</v>
      </c>
      <c r="N30" s="4">
        <f t="shared" si="21"/>
        <v>3.55</v>
      </c>
      <c r="O30" s="4">
        <f t="shared" si="22"/>
        <v>6.45</v>
      </c>
      <c r="P30" s="4">
        <f t="shared" si="23"/>
        <v>14.45</v>
      </c>
      <c r="Q30" s="4">
        <v>0</v>
      </c>
      <c r="R30" s="4">
        <f t="shared" si="24"/>
        <v>14.45</v>
      </c>
      <c r="S30" s="4">
        <v>8.5</v>
      </c>
      <c r="T30" s="4">
        <v>2.5</v>
      </c>
      <c r="U30" s="4">
        <v>2.2999999999999998</v>
      </c>
      <c r="V30" s="4">
        <f t="shared" si="25"/>
        <v>2.4</v>
      </c>
      <c r="W30" s="4">
        <f t="shared" si="26"/>
        <v>7.6</v>
      </c>
      <c r="X30" s="4">
        <f t="shared" si="27"/>
        <v>16.100000000000001</v>
      </c>
      <c r="Y30" s="4">
        <v>0</v>
      </c>
      <c r="Z30" s="4">
        <f t="shared" si="28"/>
        <v>16.100000000000001</v>
      </c>
      <c r="AA30" s="4">
        <v>9</v>
      </c>
      <c r="AB30" s="4">
        <v>1.7</v>
      </c>
      <c r="AC30" s="4">
        <v>1.6</v>
      </c>
      <c r="AD30" s="4">
        <f t="shared" si="29"/>
        <v>1.65</v>
      </c>
      <c r="AE30" s="4">
        <f t="shared" si="30"/>
        <v>8.35</v>
      </c>
      <c r="AF30" s="4">
        <f t="shared" si="31"/>
        <v>17.350000000000001</v>
      </c>
      <c r="AG30" s="17">
        <v>0</v>
      </c>
      <c r="AH30" s="5">
        <f t="shared" si="32"/>
        <v>17.350000000000001</v>
      </c>
      <c r="AI30" s="5">
        <f t="shared" si="33"/>
        <v>64.550000000000011</v>
      </c>
      <c r="AJ30" s="2">
        <v>2</v>
      </c>
    </row>
    <row r="31" spans="1:36" x14ac:dyDescent="0.35">
      <c r="A31" s="2" t="s">
        <v>42</v>
      </c>
      <c r="B31" s="2">
        <v>2014</v>
      </c>
      <c r="C31" s="4">
        <v>9</v>
      </c>
      <c r="D31" s="20">
        <v>2.2999999999999998</v>
      </c>
      <c r="E31" s="4">
        <v>1.7</v>
      </c>
      <c r="F31" s="4">
        <f t="shared" si="17"/>
        <v>2</v>
      </c>
      <c r="G31" s="4">
        <f t="shared" si="18"/>
        <v>8</v>
      </c>
      <c r="H31" s="4">
        <f t="shared" si="19"/>
        <v>17</v>
      </c>
      <c r="I31" s="4">
        <v>0</v>
      </c>
      <c r="J31" s="4">
        <f t="shared" si="20"/>
        <v>17</v>
      </c>
      <c r="K31" s="4">
        <v>9</v>
      </c>
      <c r="L31" s="4">
        <v>3.6</v>
      </c>
      <c r="M31" s="4">
        <v>3.5</v>
      </c>
      <c r="N31" s="4">
        <f t="shared" si="21"/>
        <v>3.55</v>
      </c>
      <c r="O31" s="4">
        <f t="shared" si="22"/>
        <v>6.45</v>
      </c>
      <c r="P31" s="4">
        <f t="shared" si="23"/>
        <v>15.45</v>
      </c>
      <c r="Q31" s="4">
        <v>0</v>
      </c>
      <c r="R31" s="4">
        <f t="shared" si="24"/>
        <v>15.45</v>
      </c>
      <c r="S31" s="4">
        <v>8.6999999999999993</v>
      </c>
      <c r="T31" s="4">
        <v>3.5</v>
      </c>
      <c r="U31" s="4">
        <v>4</v>
      </c>
      <c r="V31" s="4">
        <f t="shared" si="25"/>
        <v>3.75</v>
      </c>
      <c r="W31" s="4">
        <f t="shared" si="26"/>
        <v>6.25</v>
      </c>
      <c r="X31" s="4">
        <f t="shared" si="27"/>
        <v>14.95</v>
      </c>
      <c r="Y31" s="4">
        <v>0</v>
      </c>
      <c r="Z31" s="4">
        <f t="shared" si="28"/>
        <v>14.95</v>
      </c>
      <c r="AA31" s="4">
        <v>9</v>
      </c>
      <c r="AB31" s="4">
        <v>1.6</v>
      </c>
      <c r="AC31" s="4">
        <v>2.6</v>
      </c>
      <c r="AD31" s="4">
        <f t="shared" si="29"/>
        <v>2.1</v>
      </c>
      <c r="AE31" s="4">
        <f t="shared" si="30"/>
        <v>7.9</v>
      </c>
      <c r="AF31" s="4">
        <f t="shared" si="31"/>
        <v>16.899999999999999</v>
      </c>
      <c r="AG31" s="17">
        <v>0</v>
      </c>
      <c r="AH31" s="5">
        <f t="shared" si="32"/>
        <v>16.899999999999999</v>
      </c>
      <c r="AI31" s="5">
        <f t="shared" si="33"/>
        <v>64.300000000000011</v>
      </c>
      <c r="AJ31" s="2">
        <v>3</v>
      </c>
    </row>
    <row r="32" spans="1:36" x14ac:dyDescent="0.35">
      <c r="A32" s="2" t="s">
        <v>58</v>
      </c>
      <c r="B32" s="2">
        <v>2015</v>
      </c>
      <c r="C32" s="4">
        <v>9</v>
      </c>
      <c r="D32" s="20">
        <v>2.7</v>
      </c>
      <c r="E32" s="4">
        <v>2.2999999999999998</v>
      </c>
      <c r="F32" s="4">
        <f t="shared" si="17"/>
        <v>2.5</v>
      </c>
      <c r="G32" s="4">
        <f t="shared" si="18"/>
        <v>7.5</v>
      </c>
      <c r="H32" s="4">
        <f t="shared" si="19"/>
        <v>16.5</v>
      </c>
      <c r="I32" s="4">
        <v>0</v>
      </c>
      <c r="J32" s="4">
        <f t="shared" si="20"/>
        <v>16.5</v>
      </c>
      <c r="K32" s="4">
        <v>8</v>
      </c>
      <c r="L32" s="4">
        <v>2.2999999999999998</v>
      </c>
      <c r="M32" s="4">
        <v>2.5</v>
      </c>
      <c r="N32" s="4">
        <f t="shared" si="21"/>
        <v>2.4</v>
      </c>
      <c r="O32" s="4">
        <f t="shared" si="22"/>
        <v>7.6</v>
      </c>
      <c r="P32" s="4">
        <f t="shared" si="23"/>
        <v>15.6</v>
      </c>
      <c r="Q32" s="4">
        <v>0</v>
      </c>
      <c r="R32" s="4">
        <f t="shared" si="24"/>
        <v>15.6</v>
      </c>
      <c r="S32" s="4">
        <v>7</v>
      </c>
      <c r="T32" s="4">
        <v>1.9</v>
      </c>
      <c r="U32" s="4">
        <v>2.1</v>
      </c>
      <c r="V32" s="4">
        <f t="shared" si="25"/>
        <v>2</v>
      </c>
      <c r="W32" s="4">
        <f t="shared" si="26"/>
        <v>8</v>
      </c>
      <c r="X32" s="4">
        <f t="shared" si="27"/>
        <v>15</v>
      </c>
      <c r="Y32" s="4">
        <v>0</v>
      </c>
      <c r="Z32" s="4">
        <f t="shared" si="28"/>
        <v>15</v>
      </c>
      <c r="AA32" s="4">
        <v>9</v>
      </c>
      <c r="AB32" s="4">
        <v>2.5</v>
      </c>
      <c r="AC32" s="4">
        <v>2</v>
      </c>
      <c r="AD32" s="4">
        <f t="shared" si="29"/>
        <v>2.25</v>
      </c>
      <c r="AE32" s="4">
        <f t="shared" si="30"/>
        <v>7.75</v>
      </c>
      <c r="AF32" s="4">
        <f t="shared" si="31"/>
        <v>16.75</v>
      </c>
      <c r="AG32" s="17">
        <v>0</v>
      </c>
      <c r="AH32" s="5">
        <f t="shared" si="32"/>
        <v>16.75</v>
      </c>
      <c r="AI32" s="5">
        <f t="shared" si="33"/>
        <v>63.85</v>
      </c>
      <c r="AJ32" s="2">
        <v>4</v>
      </c>
    </row>
    <row r="33" spans="1:36" x14ac:dyDescent="0.35">
      <c r="A33" s="18" t="s">
        <v>90</v>
      </c>
      <c r="B33" s="2">
        <v>2014</v>
      </c>
      <c r="C33" s="4">
        <v>7</v>
      </c>
      <c r="D33" s="20">
        <v>0.8</v>
      </c>
      <c r="E33" s="4">
        <v>1.1000000000000001</v>
      </c>
      <c r="F33" s="4">
        <f t="shared" si="17"/>
        <v>0.95000000000000007</v>
      </c>
      <c r="G33" s="4">
        <f t="shared" si="18"/>
        <v>9.0500000000000007</v>
      </c>
      <c r="H33" s="4">
        <f t="shared" si="19"/>
        <v>16.05</v>
      </c>
      <c r="I33" s="4">
        <v>0</v>
      </c>
      <c r="J33" s="4">
        <f t="shared" si="20"/>
        <v>16.05</v>
      </c>
      <c r="K33" s="4">
        <v>7</v>
      </c>
      <c r="L33" s="4">
        <v>2.6</v>
      </c>
      <c r="M33" s="4">
        <v>3</v>
      </c>
      <c r="N33" s="4">
        <f t="shared" si="21"/>
        <v>2.8</v>
      </c>
      <c r="O33" s="4">
        <f t="shared" si="22"/>
        <v>7.2</v>
      </c>
      <c r="P33" s="4">
        <f t="shared" si="23"/>
        <v>14.2</v>
      </c>
      <c r="Q33" s="4">
        <v>0</v>
      </c>
      <c r="R33" s="4">
        <f t="shared" si="24"/>
        <v>14.2</v>
      </c>
      <c r="S33" s="4">
        <v>6.5</v>
      </c>
      <c r="T33" s="4">
        <v>2.2000000000000002</v>
      </c>
      <c r="U33" s="4">
        <v>2.2000000000000002</v>
      </c>
      <c r="V33" s="4">
        <f t="shared" si="25"/>
        <v>2.2000000000000002</v>
      </c>
      <c r="W33" s="4">
        <f t="shared" si="26"/>
        <v>7.8</v>
      </c>
      <c r="X33" s="4">
        <f t="shared" si="27"/>
        <v>14.3</v>
      </c>
      <c r="Y33" s="4">
        <v>0</v>
      </c>
      <c r="Z33" s="4">
        <f t="shared" si="28"/>
        <v>14.3</v>
      </c>
      <c r="AA33" s="4">
        <v>9</v>
      </c>
      <c r="AB33" s="4">
        <v>2.2999999999999998</v>
      </c>
      <c r="AC33" s="4">
        <v>2.7</v>
      </c>
      <c r="AD33" s="4">
        <f t="shared" si="29"/>
        <v>2.5</v>
      </c>
      <c r="AE33" s="4">
        <f t="shared" si="30"/>
        <v>7.5</v>
      </c>
      <c r="AF33" s="4">
        <f t="shared" si="31"/>
        <v>16.5</v>
      </c>
      <c r="AG33" s="17">
        <v>0</v>
      </c>
      <c r="AH33" s="5">
        <f t="shared" si="32"/>
        <v>16.5</v>
      </c>
      <c r="AI33" s="5">
        <f t="shared" si="33"/>
        <v>61.05</v>
      </c>
      <c r="AJ33" s="2">
        <v>5</v>
      </c>
    </row>
    <row r="34" spans="1:36" x14ac:dyDescent="0.35">
      <c r="A34" s="2" t="s">
        <v>48</v>
      </c>
      <c r="B34" s="2">
        <v>2015</v>
      </c>
      <c r="C34" s="4">
        <v>9</v>
      </c>
      <c r="D34" s="20">
        <v>2.9</v>
      </c>
      <c r="E34" s="4">
        <v>2.6</v>
      </c>
      <c r="F34" s="4">
        <f t="shared" si="17"/>
        <v>2.75</v>
      </c>
      <c r="G34" s="4">
        <f t="shared" si="18"/>
        <v>7.25</v>
      </c>
      <c r="H34" s="4">
        <f t="shared" si="19"/>
        <v>16.25</v>
      </c>
      <c r="I34" s="4">
        <v>0</v>
      </c>
      <c r="J34" s="4">
        <f t="shared" si="20"/>
        <v>16.25</v>
      </c>
      <c r="K34" s="4">
        <v>9</v>
      </c>
      <c r="L34" s="4">
        <v>3.2</v>
      </c>
      <c r="M34" s="4">
        <v>3</v>
      </c>
      <c r="N34" s="4">
        <f t="shared" si="21"/>
        <v>3.1</v>
      </c>
      <c r="O34" s="4">
        <f t="shared" si="22"/>
        <v>6.9</v>
      </c>
      <c r="P34" s="4">
        <f t="shared" si="23"/>
        <v>15.9</v>
      </c>
      <c r="Q34" s="4">
        <v>0</v>
      </c>
      <c r="R34" s="4">
        <f t="shared" si="24"/>
        <v>15.9</v>
      </c>
      <c r="S34" s="4">
        <v>9</v>
      </c>
      <c r="T34" s="4">
        <v>4.7</v>
      </c>
      <c r="U34" s="4">
        <v>5</v>
      </c>
      <c r="V34" s="4">
        <f t="shared" si="25"/>
        <v>4.8499999999999996</v>
      </c>
      <c r="W34" s="4">
        <f t="shared" si="26"/>
        <v>5.15</v>
      </c>
      <c r="X34" s="4">
        <f t="shared" si="27"/>
        <v>14.15</v>
      </c>
      <c r="Y34" s="4">
        <v>0</v>
      </c>
      <c r="Z34" s="4">
        <f t="shared" si="28"/>
        <v>14.15</v>
      </c>
      <c r="AA34" s="4">
        <v>7</v>
      </c>
      <c r="AB34" s="4">
        <v>3.6</v>
      </c>
      <c r="AC34" s="4">
        <v>3.7</v>
      </c>
      <c r="AD34" s="4">
        <f t="shared" si="29"/>
        <v>3.6500000000000004</v>
      </c>
      <c r="AE34" s="4">
        <f t="shared" si="30"/>
        <v>6.35</v>
      </c>
      <c r="AF34" s="4">
        <f t="shared" si="31"/>
        <v>13.35</v>
      </c>
      <c r="AG34" s="17">
        <v>0</v>
      </c>
      <c r="AH34" s="5">
        <f t="shared" si="32"/>
        <v>13.35</v>
      </c>
      <c r="AI34" s="5">
        <f t="shared" si="33"/>
        <v>59.65</v>
      </c>
      <c r="AJ34" s="2">
        <v>6</v>
      </c>
    </row>
    <row r="35" spans="1:36" x14ac:dyDescent="0.35">
      <c r="A35" s="1" t="s">
        <v>54</v>
      </c>
      <c r="B35" s="2">
        <v>2015</v>
      </c>
      <c r="C35" s="4">
        <v>9</v>
      </c>
      <c r="D35" s="20">
        <v>2.4</v>
      </c>
      <c r="E35" s="4">
        <v>2.2000000000000002</v>
      </c>
      <c r="F35" s="4">
        <f t="shared" si="17"/>
        <v>2.2999999999999998</v>
      </c>
      <c r="G35" s="4">
        <f t="shared" si="18"/>
        <v>7.7</v>
      </c>
      <c r="H35" s="4">
        <f t="shared" si="19"/>
        <v>16.7</v>
      </c>
      <c r="I35" s="4">
        <v>0</v>
      </c>
      <c r="J35" s="4">
        <f t="shared" si="20"/>
        <v>16.7</v>
      </c>
      <c r="K35" s="4">
        <v>6</v>
      </c>
      <c r="L35" s="4">
        <v>2.9</v>
      </c>
      <c r="M35" s="4">
        <v>2.7</v>
      </c>
      <c r="N35" s="4">
        <f t="shared" si="21"/>
        <v>2.8</v>
      </c>
      <c r="O35" s="4">
        <f t="shared" si="22"/>
        <v>7.2</v>
      </c>
      <c r="P35" s="4">
        <f t="shared" si="23"/>
        <v>13.2</v>
      </c>
      <c r="Q35" s="4">
        <v>0</v>
      </c>
      <c r="R35" s="4">
        <f t="shared" si="24"/>
        <v>13.2</v>
      </c>
      <c r="S35" s="4">
        <v>7</v>
      </c>
      <c r="T35" s="4">
        <v>2.8</v>
      </c>
      <c r="U35" s="4">
        <v>3</v>
      </c>
      <c r="V35" s="4">
        <f t="shared" si="25"/>
        <v>2.9</v>
      </c>
      <c r="W35" s="4">
        <f t="shared" si="26"/>
        <v>7.1</v>
      </c>
      <c r="X35" s="4">
        <f t="shared" si="27"/>
        <v>14.1</v>
      </c>
      <c r="Y35" s="4">
        <v>0</v>
      </c>
      <c r="Z35" s="4">
        <f t="shared" si="28"/>
        <v>14.1</v>
      </c>
      <c r="AA35" s="4">
        <v>8</v>
      </c>
      <c r="AB35" s="4">
        <v>2.8</v>
      </c>
      <c r="AC35" s="4">
        <v>3.1</v>
      </c>
      <c r="AD35" s="4">
        <f t="shared" si="29"/>
        <v>2.95</v>
      </c>
      <c r="AE35" s="4">
        <f t="shared" si="30"/>
        <v>7.05</v>
      </c>
      <c r="AF35" s="4">
        <f t="shared" si="31"/>
        <v>15.05</v>
      </c>
      <c r="AG35" s="17">
        <v>0</v>
      </c>
      <c r="AH35" s="5">
        <f t="shared" si="32"/>
        <v>15.05</v>
      </c>
      <c r="AI35" s="5">
        <f t="shared" si="33"/>
        <v>59.05</v>
      </c>
      <c r="AJ35" s="2">
        <v>7</v>
      </c>
    </row>
    <row r="36" spans="1:36" x14ac:dyDescent="0.35">
      <c r="A36" s="2" t="s">
        <v>144</v>
      </c>
      <c r="B36" s="2">
        <v>2014</v>
      </c>
      <c r="C36" s="4">
        <v>9</v>
      </c>
      <c r="D36" s="20">
        <v>2.4</v>
      </c>
      <c r="E36" s="4">
        <v>2.4</v>
      </c>
      <c r="F36" s="4">
        <f t="shared" si="17"/>
        <v>2.4</v>
      </c>
      <c r="G36" s="4">
        <f t="shared" si="18"/>
        <v>7.6</v>
      </c>
      <c r="H36" s="4">
        <f t="shared" si="19"/>
        <v>16.600000000000001</v>
      </c>
      <c r="I36" s="4">
        <v>0</v>
      </c>
      <c r="J36" s="4">
        <f t="shared" si="20"/>
        <v>16.600000000000001</v>
      </c>
      <c r="K36" s="4">
        <v>6</v>
      </c>
      <c r="L36" s="4">
        <v>2.2000000000000002</v>
      </c>
      <c r="M36" s="4">
        <v>2.4</v>
      </c>
      <c r="N36" s="4">
        <f t="shared" si="21"/>
        <v>2.2999999999999998</v>
      </c>
      <c r="O36" s="4">
        <f t="shared" si="22"/>
        <v>7.7</v>
      </c>
      <c r="P36" s="4">
        <f t="shared" si="23"/>
        <v>13.7</v>
      </c>
      <c r="Q36" s="4">
        <v>0</v>
      </c>
      <c r="R36" s="4">
        <f t="shared" si="24"/>
        <v>13.7</v>
      </c>
      <c r="S36" s="4">
        <v>7</v>
      </c>
      <c r="T36" s="4">
        <v>3.2</v>
      </c>
      <c r="U36" s="4">
        <v>3.4</v>
      </c>
      <c r="V36" s="4">
        <f t="shared" si="25"/>
        <v>3.3</v>
      </c>
      <c r="W36" s="4">
        <f t="shared" si="26"/>
        <v>6.7</v>
      </c>
      <c r="X36" s="4">
        <f t="shared" si="27"/>
        <v>13.7</v>
      </c>
      <c r="Y36" s="4">
        <v>0</v>
      </c>
      <c r="Z36" s="4">
        <f t="shared" si="28"/>
        <v>13.7</v>
      </c>
      <c r="AA36" s="4">
        <v>8</v>
      </c>
      <c r="AB36" s="4">
        <v>4</v>
      </c>
      <c r="AC36" s="4">
        <v>3.9</v>
      </c>
      <c r="AD36" s="4">
        <f t="shared" si="29"/>
        <v>3.95</v>
      </c>
      <c r="AE36" s="4">
        <f t="shared" si="30"/>
        <v>6.05</v>
      </c>
      <c r="AF36" s="4">
        <f t="shared" si="31"/>
        <v>14.05</v>
      </c>
      <c r="AG36" s="17">
        <v>0</v>
      </c>
      <c r="AH36" s="5">
        <f t="shared" si="32"/>
        <v>14.05</v>
      </c>
      <c r="AI36" s="5">
        <f t="shared" si="33"/>
        <v>58.05</v>
      </c>
      <c r="AJ36" s="2">
        <v>8</v>
      </c>
    </row>
    <row r="37" spans="1:36" x14ac:dyDescent="0.35">
      <c r="A37" s="33" t="s">
        <v>81</v>
      </c>
      <c r="B37" s="2">
        <v>2014</v>
      </c>
      <c r="C37" s="4">
        <v>6</v>
      </c>
      <c r="D37" s="20">
        <v>1.7</v>
      </c>
      <c r="E37" s="4">
        <v>1.6</v>
      </c>
      <c r="F37" s="4">
        <f t="shared" si="17"/>
        <v>1.65</v>
      </c>
      <c r="G37" s="4">
        <f t="shared" si="18"/>
        <v>8.35</v>
      </c>
      <c r="H37" s="4">
        <f t="shared" si="19"/>
        <v>14.35</v>
      </c>
      <c r="I37" s="4">
        <v>0</v>
      </c>
      <c r="J37" s="4">
        <f t="shared" si="20"/>
        <v>14.35</v>
      </c>
      <c r="K37" s="4">
        <v>8</v>
      </c>
      <c r="L37" s="4">
        <v>3.4</v>
      </c>
      <c r="M37" s="4">
        <v>3</v>
      </c>
      <c r="N37" s="4">
        <f t="shared" si="21"/>
        <v>3.2</v>
      </c>
      <c r="O37" s="4">
        <f t="shared" si="22"/>
        <v>6.8</v>
      </c>
      <c r="P37" s="4">
        <f t="shared" si="23"/>
        <v>14.8</v>
      </c>
      <c r="Q37" s="4">
        <v>0</v>
      </c>
      <c r="R37" s="4">
        <f t="shared" si="24"/>
        <v>14.8</v>
      </c>
      <c r="S37" s="4">
        <v>7</v>
      </c>
      <c r="T37" s="4">
        <v>2.7</v>
      </c>
      <c r="U37" s="4">
        <v>2.8</v>
      </c>
      <c r="V37" s="4">
        <f t="shared" si="25"/>
        <v>2.75</v>
      </c>
      <c r="W37" s="4">
        <f t="shared" si="26"/>
        <v>7.25</v>
      </c>
      <c r="X37" s="4">
        <f t="shared" si="27"/>
        <v>14.25</v>
      </c>
      <c r="Y37" s="4">
        <v>0</v>
      </c>
      <c r="Z37" s="4">
        <f t="shared" si="28"/>
        <v>14.25</v>
      </c>
      <c r="AA37" s="4">
        <v>7</v>
      </c>
      <c r="AB37" s="4">
        <v>2.1</v>
      </c>
      <c r="AC37" s="4">
        <v>3</v>
      </c>
      <c r="AD37" s="4">
        <f t="shared" si="29"/>
        <v>2.5499999999999998</v>
      </c>
      <c r="AE37" s="4">
        <f t="shared" si="30"/>
        <v>7.45</v>
      </c>
      <c r="AF37" s="4">
        <f t="shared" si="31"/>
        <v>14.45</v>
      </c>
      <c r="AG37" s="17">
        <v>0</v>
      </c>
      <c r="AH37" s="5">
        <f t="shared" si="32"/>
        <v>14.45</v>
      </c>
      <c r="AI37" s="5">
        <f t="shared" si="33"/>
        <v>57.849999999999994</v>
      </c>
      <c r="AJ37" s="2">
        <v>9</v>
      </c>
    </row>
    <row r="38" spans="1:36" x14ac:dyDescent="0.35">
      <c r="A38" s="1" t="s">
        <v>71</v>
      </c>
      <c r="B38" s="2">
        <v>2015</v>
      </c>
      <c r="C38" s="4">
        <v>7</v>
      </c>
      <c r="D38" s="20">
        <v>2.2999999999999998</v>
      </c>
      <c r="E38" s="4">
        <v>2.4</v>
      </c>
      <c r="F38" s="4">
        <f t="shared" si="17"/>
        <v>2.3499999999999996</v>
      </c>
      <c r="G38" s="4">
        <f t="shared" si="18"/>
        <v>7.65</v>
      </c>
      <c r="H38" s="4">
        <f t="shared" si="19"/>
        <v>14.65</v>
      </c>
      <c r="I38" s="4">
        <v>0</v>
      </c>
      <c r="J38" s="4">
        <f t="shared" si="20"/>
        <v>14.65</v>
      </c>
      <c r="K38" s="4">
        <v>6</v>
      </c>
      <c r="L38" s="4">
        <v>3</v>
      </c>
      <c r="M38" s="4">
        <v>2.5</v>
      </c>
      <c r="N38" s="4">
        <f t="shared" si="21"/>
        <v>2.75</v>
      </c>
      <c r="O38" s="4">
        <f t="shared" si="22"/>
        <v>7.25</v>
      </c>
      <c r="P38" s="4">
        <f t="shared" si="23"/>
        <v>13.25</v>
      </c>
      <c r="Q38" s="4">
        <v>0</v>
      </c>
      <c r="R38" s="4">
        <f t="shared" si="24"/>
        <v>13.25</v>
      </c>
      <c r="S38" s="4">
        <v>7</v>
      </c>
      <c r="T38" s="4">
        <v>2.9</v>
      </c>
      <c r="U38" s="4">
        <v>3.1</v>
      </c>
      <c r="V38" s="4">
        <f t="shared" si="25"/>
        <v>3</v>
      </c>
      <c r="W38" s="4">
        <f t="shared" si="26"/>
        <v>7</v>
      </c>
      <c r="X38" s="4">
        <f t="shared" si="27"/>
        <v>14</v>
      </c>
      <c r="Y38" s="4">
        <v>0</v>
      </c>
      <c r="Z38" s="4">
        <f t="shared" si="28"/>
        <v>14</v>
      </c>
      <c r="AA38" s="4">
        <v>9</v>
      </c>
      <c r="AB38" s="4">
        <v>3.1</v>
      </c>
      <c r="AC38" s="4">
        <v>3.3</v>
      </c>
      <c r="AD38" s="4">
        <f t="shared" si="29"/>
        <v>3.2</v>
      </c>
      <c r="AE38" s="4">
        <f t="shared" si="30"/>
        <v>6.8</v>
      </c>
      <c r="AF38" s="4">
        <f t="shared" si="31"/>
        <v>15.8</v>
      </c>
      <c r="AG38" s="17">
        <v>0</v>
      </c>
      <c r="AH38" s="5">
        <f t="shared" si="32"/>
        <v>15.8</v>
      </c>
      <c r="AI38" s="5">
        <f t="shared" si="33"/>
        <v>57.7</v>
      </c>
      <c r="AJ38" s="2">
        <v>10</v>
      </c>
    </row>
    <row r="39" spans="1:36" x14ac:dyDescent="0.35">
      <c r="A39" s="33" t="s">
        <v>89</v>
      </c>
      <c r="B39" s="2">
        <v>2014</v>
      </c>
      <c r="C39" s="4">
        <v>7</v>
      </c>
      <c r="D39" s="20">
        <v>2.2999999999999998</v>
      </c>
      <c r="E39" s="4">
        <v>2.1</v>
      </c>
      <c r="F39" s="4">
        <f t="shared" si="17"/>
        <v>2.2000000000000002</v>
      </c>
      <c r="G39" s="4">
        <f t="shared" si="18"/>
        <v>7.8</v>
      </c>
      <c r="H39" s="4">
        <f t="shared" si="19"/>
        <v>14.8</v>
      </c>
      <c r="I39" s="4">
        <v>0</v>
      </c>
      <c r="J39" s="4">
        <f t="shared" si="20"/>
        <v>14.8</v>
      </c>
      <c r="K39" s="4">
        <v>7</v>
      </c>
      <c r="L39" s="4">
        <v>3.8</v>
      </c>
      <c r="M39" s="4">
        <v>3.6</v>
      </c>
      <c r="N39" s="4">
        <f t="shared" si="21"/>
        <v>3.7</v>
      </c>
      <c r="O39" s="4">
        <f t="shared" si="22"/>
        <v>6.3</v>
      </c>
      <c r="P39" s="4">
        <f t="shared" si="23"/>
        <v>13.3</v>
      </c>
      <c r="Q39" s="4">
        <v>0</v>
      </c>
      <c r="R39" s="4">
        <f t="shared" si="24"/>
        <v>13.3</v>
      </c>
      <c r="S39" s="4">
        <v>7</v>
      </c>
      <c r="T39" s="4">
        <v>2.9</v>
      </c>
      <c r="U39" s="4">
        <v>3.1</v>
      </c>
      <c r="V39" s="4">
        <f t="shared" si="25"/>
        <v>3</v>
      </c>
      <c r="W39" s="4">
        <f t="shared" si="26"/>
        <v>7</v>
      </c>
      <c r="X39" s="4">
        <f t="shared" si="27"/>
        <v>14</v>
      </c>
      <c r="Y39" s="4">
        <v>0</v>
      </c>
      <c r="Z39" s="4">
        <f t="shared" si="28"/>
        <v>14</v>
      </c>
      <c r="AA39" s="4">
        <v>8</v>
      </c>
      <c r="AB39" s="4">
        <v>2.5</v>
      </c>
      <c r="AC39" s="4">
        <v>2.9</v>
      </c>
      <c r="AD39" s="4">
        <f t="shared" si="29"/>
        <v>2.7</v>
      </c>
      <c r="AE39" s="4">
        <f t="shared" si="30"/>
        <v>7.3</v>
      </c>
      <c r="AF39" s="4">
        <f t="shared" si="31"/>
        <v>15.3</v>
      </c>
      <c r="AG39" s="17">
        <v>0</v>
      </c>
      <c r="AH39" s="5">
        <f t="shared" si="32"/>
        <v>15.3</v>
      </c>
      <c r="AI39" s="5">
        <f t="shared" si="33"/>
        <v>57.400000000000006</v>
      </c>
      <c r="AJ39" s="2">
        <v>11</v>
      </c>
    </row>
    <row r="40" spans="1:36" x14ac:dyDescent="0.35">
      <c r="A40" s="33" t="s">
        <v>138</v>
      </c>
      <c r="B40" s="2">
        <v>2014</v>
      </c>
      <c r="C40" s="4">
        <v>9</v>
      </c>
      <c r="D40" s="20">
        <v>3.6</v>
      </c>
      <c r="E40" s="4">
        <v>3.3</v>
      </c>
      <c r="F40" s="4">
        <f t="shared" si="17"/>
        <v>3.45</v>
      </c>
      <c r="G40" s="4">
        <f t="shared" si="18"/>
        <v>6.55</v>
      </c>
      <c r="H40" s="4">
        <f t="shared" si="19"/>
        <v>15.55</v>
      </c>
      <c r="I40" s="4">
        <v>0</v>
      </c>
      <c r="J40" s="4">
        <f t="shared" si="20"/>
        <v>15.55</v>
      </c>
      <c r="K40" s="4">
        <v>6</v>
      </c>
      <c r="L40" s="4">
        <v>2</v>
      </c>
      <c r="M40" s="4">
        <v>2</v>
      </c>
      <c r="N40" s="4">
        <f t="shared" si="21"/>
        <v>2</v>
      </c>
      <c r="O40" s="4">
        <f t="shared" si="22"/>
        <v>8</v>
      </c>
      <c r="P40" s="4">
        <f t="shared" si="23"/>
        <v>14</v>
      </c>
      <c r="Q40" s="4">
        <v>0</v>
      </c>
      <c r="R40" s="4">
        <f t="shared" si="24"/>
        <v>14</v>
      </c>
      <c r="S40" s="4">
        <v>6</v>
      </c>
      <c r="T40" s="4">
        <v>2.5</v>
      </c>
      <c r="U40" s="4">
        <v>2.5</v>
      </c>
      <c r="V40" s="4">
        <f t="shared" si="25"/>
        <v>2.5</v>
      </c>
      <c r="W40" s="4">
        <f t="shared" si="26"/>
        <v>7.5</v>
      </c>
      <c r="X40" s="4">
        <f t="shared" si="27"/>
        <v>13.5</v>
      </c>
      <c r="Y40" s="4">
        <v>0</v>
      </c>
      <c r="Z40" s="4">
        <f t="shared" si="28"/>
        <v>13.5</v>
      </c>
      <c r="AA40" s="4">
        <v>7.5</v>
      </c>
      <c r="AB40" s="4">
        <v>3.1</v>
      </c>
      <c r="AC40" s="4">
        <v>3.5</v>
      </c>
      <c r="AD40" s="4">
        <f t="shared" si="29"/>
        <v>3.3</v>
      </c>
      <c r="AE40" s="4">
        <f t="shared" si="30"/>
        <v>6.7</v>
      </c>
      <c r="AF40" s="4">
        <f t="shared" si="31"/>
        <v>14.2</v>
      </c>
      <c r="AG40" s="17">
        <v>0</v>
      </c>
      <c r="AH40" s="5">
        <f t="shared" si="32"/>
        <v>14.2</v>
      </c>
      <c r="AI40" s="5">
        <f t="shared" si="33"/>
        <v>57.25</v>
      </c>
      <c r="AJ40" s="2">
        <v>12</v>
      </c>
    </row>
    <row r="41" spans="1:36" x14ac:dyDescent="0.35">
      <c r="A41" s="1" t="s">
        <v>118</v>
      </c>
      <c r="B41" s="2">
        <v>2015</v>
      </c>
      <c r="C41" s="4">
        <v>5</v>
      </c>
      <c r="D41" s="20">
        <v>2</v>
      </c>
      <c r="E41" s="4">
        <v>2.4</v>
      </c>
      <c r="F41" s="4">
        <f t="shared" si="17"/>
        <v>2.2000000000000002</v>
      </c>
      <c r="G41" s="4">
        <f t="shared" si="18"/>
        <v>7.8</v>
      </c>
      <c r="H41" s="4">
        <f t="shared" si="19"/>
        <v>12.8</v>
      </c>
      <c r="I41" s="4">
        <v>0</v>
      </c>
      <c r="J41" s="4">
        <f t="shared" si="20"/>
        <v>12.8</v>
      </c>
      <c r="K41" s="4">
        <v>6</v>
      </c>
      <c r="L41" s="4">
        <v>1.9</v>
      </c>
      <c r="M41" s="4">
        <v>2</v>
      </c>
      <c r="N41" s="4">
        <f t="shared" si="21"/>
        <v>1.95</v>
      </c>
      <c r="O41" s="4">
        <f t="shared" si="22"/>
        <v>8.0500000000000007</v>
      </c>
      <c r="P41" s="4">
        <f t="shared" si="23"/>
        <v>14.05</v>
      </c>
      <c r="Q41" s="4">
        <v>0</v>
      </c>
      <c r="R41" s="4">
        <f t="shared" si="24"/>
        <v>14.05</v>
      </c>
      <c r="S41" s="4">
        <v>7</v>
      </c>
      <c r="T41" s="4">
        <v>1.9</v>
      </c>
      <c r="U41" s="4">
        <v>2.1</v>
      </c>
      <c r="V41" s="4">
        <f t="shared" si="25"/>
        <v>2</v>
      </c>
      <c r="W41" s="4">
        <f t="shared" si="26"/>
        <v>8</v>
      </c>
      <c r="X41" s="4">
        <f t="shared" si="27"/>
        <v>15</v>
      </c>
      <c r="Y41" s="4">
        <v>0</v>
      </c>
      <c r="Z41" s="4">
        <f t="shared" si="28"/>
        <v>15</v>
      </c>
      <c r="AA41" s="4">
        <v>8</v>
      </c>
      <c r="AB41" s="4">
        <v>3.7</v>
      </c>
      <c r="AC41" s="4">
        <v>3.1</v>
      </c>
      <c r="AD41" s="4">
        <f t="shared" si="29"/>
        <v>3.4000000000000004</v>
      </c>
      <c r="AE41" s="4">
        <f t="shared" si="30"/>
        <v>6.6</v>
      </c>
      <c r="AF41" s="4">
        <f t="shared" si="31"/>
        <v>14.6</v>
      </c>
      <c r="AG41" s="17">
        <v>0</v>
      </c>
      <c r="AH41" s="5">
        <f t="shared" si="32"/>
        <v>14.6</v>
      </c>
      <c r="AI41" s="5">
        <f t="shared" si="33"/>
        <v>56.45</v>
      </c>
      <c r="AJ41" s="2">
        <v>13</v>
      </c>
    </row>
    <row r="42" spans="1:36" x14ac:dyDescent="0.35">
      <c r="A42" s="2" t="s">
        <v>111</v>
      </c>
      <c r="B42" s="2">
        <v>2015</v>
      </c>
      <c r="C42" s="4">
        <v>6</v>
      </c>
      <c r="D42" s="20">
        <v>2.1</v>
      </c>
      <c r="E42" s="4">
        <v>2.2999999999999998</v>
      </c>
      <c r="F42" s="4">
        <f t="shared" si="17"/>
        <v>2.2000000000000002</v>
      </c>
      <c r="G42" s="4">
        <f t="shared" si="18"/>
        <v>7.8</v>
      </c>
      <c r="H42" s="4">
        <f t="shared" si="19"/>
        <v>13.8</v>
      </c>
      <c r="I42" s="4">
        <v>0</v>
      </c>
      <c r="J42" s="4">
        <f t="shared" si="20"/>
        <v>13.8</v>
      </c>
      <c r="K42" s="4">
        <v>5</v>
      </c>
      <c r="L42" s="4">
        <v>1.7</v>
      </c>
      <c r="M42" s="4">
        <v>1.5</v>
      </c>
      <c r="N42" s="4">
        <f t="shared" si="21"/>
        <v>1.6</v>
      </c>
      <c r="O42" s="4">
        <f t="shared" si="22"/>
        <v>8.4</v>
      </c>
      <c r="P42" s="4">
        <f t="shared" si="23"/>
        <v>13.4</v>
      </c>
      <c r="Q42" s="4">
        <v>0</v>
      </c>
      <c r="R42" s="4">
        <f t="shared" si="24"/>
        <v>13.4</v>
      </c>
      <c r="S42" s="4">
        <v>6</v>
      </c>
      <c r="T42" s="4">
        <v>2.4</v>
      </c>
      <c r="U42" s="4">
        <v>2</v>
      </c>
      <c r="V42" s="4">
        <f t="shared" si="25"/>
        <v>2.2000000000000002</v>
      </c>
      <c r="W42" s="4">
        <f t="shared" si="26"/>
        <v>7.8</v>
      </c>
      <c r="X42" s="4">
        <f t="shared" si="27"/>
        <v>13.8</v>
      </c>
      <c r="Y42" s="4">
        <v>0</v>
      </c>
      <c r="Z42" s="4">
        <f t="shared" si="28"/>
        <v>13.8</v>
      </c>
      <c r="AA42" s="4">
        <v>7</v>
      </c>
      <c r="AB42" s="4">
        <v>1.8</v>
      </c>
      <c r="AC42" s="4">
        <v>2.1</v>
      </c>
      <c r="AD42" s="4">
        <f t="shared" si="29"/>
        <v>1.9500000000000002</v>
      </c>
      <c r="AE42" s="4">
        <f t="shared" si="30"/>
        <v>8.0500000000000007</v>
      </c>
      <c r="AF42" s="4">
        <f t="shared" si="31"/>
        <v>15.05</v>
      </c>
      <c r="AG42" s="17">
        <v>0</v>
      </c>
      <c r="AH42" s="5">
        <f t="shared" si="32"/>
        <v>15.05</v>
      </c>
      <c r="AI42" s="5">
        <f t="shared" si="33"/>
        <v>56.05</v>
      </c>
      <c r="AJ42" s="2">
        <v>14</v>
      </c>
    </row>
    <row r="43" spans="1:36" x14ac:dyDescent="0.35">
      <c r="A43" s="1" t="s">
        <v>117</v>
      </c>
      <c r="B43" s="2">
        <v>2015</v>
      </c>
      <c r="C43" s="4">
        <v>5</v>
      </c>
      <c r="D43" s="20">
        <v>2</v>
      </c>
      <c r="E43" s="4">
        <v>1.9</v>
      </c>
      <c r="F43" s="4">
        <f t="shared" si="17"/>
        <v>1.95</v>
      </c>
      <c r="G43" s="4">
        <f t="shared" si="18"/>
        <v>8.0500000000000007</v>
      </c>
      <c r="H43" s="4">
        <f t="shared" si="19"/>
        <v>13.05</v>
      </c>
      <c r="I43" s="4">
        <v>0</v>
      </c>
      <c r="J43" s="4">
        <f t="shared" si="20"/>
        <v>13.05</v>
      </c>
      <c r="K43" s="4">
        <v>7</v>
      </c>
      <c r="L43" s="4">
        <v>3</v>
      </c>
      <c r="M43" s="4">
        <v>3.5</v>
      </c>
      <c r="N43" s="4">
        <f t="shared" si="21"/>
        <v>3.25</v>
      </c>
      <c r="O43" s="4">
        <f t="shared" si="22"/>
        <v>6.75</v>
      </c>
      <c r="P43" s="4">
        <f t="shared" si="23"/>
        <v>13.75</v>
      </c>
      <c r="Q43" s="4">
        <v>0</v>
      </c>
      <c r="R43" s="4">
        <f t="shared" si="24"/>
        <v>13.75</v>
      </c>
      <c r="S43" s="4">
        <v>6.2</v>
      </c>
      <c r="T43" s="4">
        <v>2.4</v>
      </c>
      <c r="U43" s="4">
        <v>2.1</v>
      </c>
      <c r="V43" s="4">
        <f t="shared" si="25"/>
        <v>2.25</v>
      </c>
      <c r="W43" s="4">
        <f t="shared" si="26"/>
        <v>7.75</v>
      </c>
      <c r="X43" s="4">
        <f t="shared" si="27"/>
        <v>13.95</v>
      </c>
      <c r="Y43" s="4">
        <v>0</v>
      </c>
      <c r="Z43" s="4">
        <f t="shared" si="28"/>
        <v>13.95</v>
      </c>
      <c r="AA43" s="4">
        <v>8</v>
      </c>
      <c r="AB43" s="4">
        <v>3.3</v>
      </c>
      <c r="AC43" s="4">
        <v>3.9</v>
      </c>
      <c r="AD43" s="4">
        <f t="shared" si="29"/>
        <v>3.5999999999999996</v>
      </c>
      <c r="AE43" s="4">
        <f t="shared" si="30"/>
        <v>6.4</v>
      </c>
      <c r="AF43" s="4">
        <f t="shared" si="31"/>
        <v>14.4</v>
      </c>
      <c r="AG43" s="17">
        <v>0</v>
      </c>
      <c r="AH43" s="5">
        <f t="shared" si="32"/>
        <v>14.4</v>
      </c>
      <c r="AI43" s="5">
        <f t="shared" si="33"/>
        <v>55.15</v>
      </c>
      <c r="AJ43" s="2">
        <v>15</v>
      </c>
    </row>
    <row r="44" spans="1:36" x14ac:dyDescent="0.35">
      <c r="A44" s="1" t="s">
        <v>219</v>
      </c>
      <c r="B44" s="2">
        <v>2016</v>
      </c>
      <c r="C44" s="4">
        <v>7</v>
      </c>
      <c r="D44" s="20">
        <v>3.2</v>
      </c>
      <c r="E44" s="4">
        <v>3</v>
      </c>
      <c r="F44" s="4">
        <f t="shared" si="17"/>
        <v>3.1</v>
      </c>
      <c r="G44" s="4">
        <f t="shared" si="18"/>
        <v>6.9</v>
      </c>
      <c r="H44" s="4">
        <f t="shared" si="19"/>
        <v>13.9</v>
      </c>
      <c r="I44" s="4">
        <v>0</v>
      </c>
      <c r="J44" s="4">
        <f t="shared" si="20"/>
        <v>13.9</v>
      </c>
      <c r="K44" s="4">
        <v>6</v>
      </c>
      <c r="L44" s="4">
        <v>2.4</v>
      </c>
      <c r="M44" s="4">
        <v>2.2000000000000002</v>
      </c>
      <c r="N44" s="4">
        <f t="shared" si="21"/>
        <v>2.2999999999999998</v>
      </c>
      <c r="O44" s="4">
        <f t="shared" si="22"/>
        <v>7.7</v>
      </c>
      <c r="P44" s="4">
        <f t="shared" si="23"/>
        <v>13.7</v>
      </c>
      <c r="Q44" s="4">
        <v>0</v>
      </c>
      <c r="R44" s="4">
        <f t="shared" si="24"/>
        <v>13.7</v>
      </c>
      <c r="S44" s="4">
        <v>7</v>
      </c>
      <c r="T44" s="4">
        <v>2.5</v>
      </c>
      <c r="U44" s="4">
        <v>2.8</v>
      </c>
      <c r="V44" s="4">
        <f t="shared" si="25"/>
        <v>2.65</v>
      </c>
      <c r="W44" s="4">
        <f t="shared" si="26"/>
        <v>7.35</v>
      </c>
      <c r="X44" s="4">
        <f t="shared" si="27"/>
        <v>14.35</v>
      </c>
      <c r="Y44" s="4">
        <v>0</v>
      </c>
      <c r="Z44" s="4">
        <f t="shared" si="28"/>
        <v>14.35</v>
      </c>
      <c r="AA44" s="4">
        <v>6.5</v>
      </c>
      <c r="AB44" s="4">
        <v>3.4</v>
      </c>
      <c r="AC44" s="4">
        <v>3.6</v>
      </c>
      <c r="AD44" s="4">
        <f t="shared" si="29"/>
        <v>3.5</v>
      </c>
      <c r="AE44" s="4">
        <f t="shared" si="30"/>
        <v>6.5</v>
      </c>
      <c r="AF44" s="4">
        <f t="shared" si="31"/>
        <v>13</v>
      </c>
      <c r="AG44" s="17">
        <v>0</v>
      </c>
      <c r="AH44" s="5">
        <f t="shared" si="32"/>
        <v>13</v>
      </c>
      <c r="AI44" s="5">
        <f t="shared" si="33"/>
        <v>54.95</v>
      </c>
      <c r="AJ44" s="2">
        <v>16</v>
      </c>
    </row>
    <row r="45" spans="1:36" x14ac:dyDescent="0.35">
      <c r="A45" s="1" t="s">
        <v>49</v>
      </c>
      <c r="B45" s="2">
        <v>2015</v>
      </c>
      <c r="C45" s="4">
        <v>5</v>
      </c>
      <c r="D45" s="20">
        <v>1.9</v>
      </c>
      <c r="E45" s="4">
        <v>2.2000000000000002</v>
      </c>
      <c r="F45" s="4">
        <f t="shared" si="17"/>
        <v>2.0499999999999998</v>
      </c>
      <c r="G45" s="4">
        <f t="shared" si="18"/>
        <v>7.95</v>
      </c>
      <c r="H45" s="4">
        <f t="shared" si="19"/>
        <v>12.95</v>
      </c>
      <c r="I45" s="4">
        <v>0</v>
      </c>
      <c r="J45" s="4">
        <f t="shared" si="20"/>
        <v>12.95</v>
      </c>
      <c r="K45" s="4">
        <v>6</v>
      </c>
      <c r="L45" s="4">
        <v>1.8</v>
      </c>
      <c r="M45" s="4">
        <v>2</v>
      </c>
      <c r="N45" s="4">
        <f t="shared" si="21"/>
        <v>1.9</v>
      </c>
      <c r="O45" s="4">
        <f t="shared" si="22"/>
        <v>8.1</v>
      </c>
      <c r="P45" s="4">
        <f t="shared" si="23"/>
        <v>14.1</v>
      </c>
      <c r="Q45" s="4">
        <v>0</v>
      </c>
      <c r="R45" s="4">
        <f t="shared" si="24"/>
        <v>14.1</v>
      </c>
      <c r="S45" s="4">
        <v>7</v>
      </c>
      <c r="T45" s="4">
        <v>3</v>
      </c>
      <c r="U45" s="4">
        <v>3.1</v>
      </c>
      <c r="V45" s="4">
        <f t="shared" si="25"/>
        <v>3.05</v>
      </c>
      <c r="W45" s="4">
        <f t="shared" si="26"/>
        <v>6.95</v>
      </c>
      <c r="X45" s="4">
        <f t="shared" si="27"/>
        <v>13.95</v>
      </c>
      <c r="Y45" s="4">
        <v>0</v>
      </c>
      <c r="Z45" s="4">
        <f t="shared" si="28"/>
        <v>13.95</v>
      </c>
      <c r="AA45" s="4">
        <v>8</v>
      </c>
      <c r="AB45" s="4">
        <v>4.0999999999999996</v>
      </c>
      <c r="AC45" s="4">
        <v>3.4</v>
      </c>
      <c r="AD45" s="4">
        <f t="shared" si="29"/>
        <v>3.75</v>
      </c>
      <c r="AE45" s="4">
        <f t="shared" si="30"/>
        <v>6.25</v>
      </c>
      <c r="AF45" s="4">
        <f t="shared" si="31"/>
        <v>14.25</v>
      </c>
      <c r="AG45" s="17">
        <v>0.3</v>
      </c>
      <c r="AH45" s="5">
        <f t="shared" si="32"/>
        <v>13.95</v>
      </c>
      <c r="AI45" s="5">
        <f t="shared" si="33"/>
        <v>54.95</v>
      </c>
      <c r="AJ45" s="2">
        <v>17</v>
      </c>
    </row>
    <row r="46" spans="1:36" x14ac:dyDescent="0.35">
      <c r="A46" s="2" t="s">
        <v>112</v>
      </c>
      <c r="B46" s="2">
        <v>2015</v>
      </c>
      <c r="C46" s="4">
        <v>6</v>
      </c>
      <c r="D46" s="20">
        <v>2.2999999999999998</v>
      </c>
      <c r="E46" s="4">
        <v>2.4</v>
      </c>
      <c r="F46" s="4">
        <f t="shared" si="17"/>
        <v>2.3499999999999996</v>
      </c>
      <c r="G46" s="4">
        <f t="shared" si="18"/>
        <v>7.65</v>
      </c>
      <c r="H46" s="4">
        <f t="shared" si="19"/>
        <v>13.65</v>
      </c>
      <c r="I46" s="4">
        <v>0</v>
      </c>
      <c r="J46" s="4">
        <f t="shared" si="20"/>
        <v>13.65</v>
      </c>
      <c r="K46" s="4">
        <v>6</v>
      </c>
      <c r="L46" s="4">
        <v>4.3</v>
      </c>
      <c r="M46" s="4">
        <v>4.0999999999999996</v>
      </c>
      <c r="N46" s="4">
        <f t="shared" si="21"/>
        <v>4.1999999999999993</v>
      </c>
      <c r="O46" s="4">
        <f t="shared" si="22"/>
        <v>5.8000000000000007</v>
      </c>
      <c r="P46" s="4">
        <f t="shared" si="23"/>
        <v>11.8</v>
      </c>
      <c r="Q46" s="4">
        <v>0</v>
      </c>
      <c r="R46" s="4">
        <f t="shared" si="24"/>
        <v>11.8</v>
      </c>
      <c r="S46" s="4">
        <v>7</v>
      </c>
      <c r="T46" s="4">
        <v>2.9</v>
      </c>
      <c r="U46" s="4">
        <v>2.8</v>
      </c>
      <c r="V46" s="4">
        <f t="shared" si="25"/>
        <v>2.8499999999999996</v>
      </c>
      <c r="W46" s="4">
        <f t="shared" si="26"/>
        <v>7.15</v>
      </c>
      <c r="X46" s="4">
        <f t="shared" si="27"/>
        <v>14.15</v>
      </c>
      <c r="Y46" s="4">
        <v>0</v>
      </c>
      <c r="Z46" s="4">
        <f t="shared" si="28"/>
        <v>14.15</v>
      </c>
      <c r="AA46" s="4">
        <v>8</v>
      </c>
      <c r="AB46" s="4">
        <v>3</v>
      </c>
      <c r="AC46" s="4">
        <v>3.1</v>
      </c>
      <c r="AD46" s="4">
        <f t="shared" si="29"/>
        <v>3.05</v>
      </c>
      <c r="AE46" s="4">
        <f t="shared" si="30"/>
        <v>6.95</v>
      </c>
      <c r="AF46" s="4">
        <f t="shared" si="31"/>
        <v>14.95</v>
      </c>
      <c r="AG46" s="17">
        <v>0</v>
      </c>
      <c r="AH46" s="5">
        <f t="shared" si="32"/>
        <v>14.95</v>
      </c>
      <c r="AI46" s="5">
        <f t="shared" si="33"/>
        <v>54.55</v>
      </c>
      <c r="AJ46" s="2">
        <v>18</v>
      </c>
    </row>
    <row r="47" spans="1:36" x14ac:dyDescent="0.35">
      <c r="A47" s="2" t="s">
        <v>218</v>
      </c>
      <c r="B47" s="2">
        <v>2015</v>
      </c>
      <c r="C47" s="4">
        <v>6</v>
      </c>
      <c r="D47" s="20">
        <v>3.3</v>
      </c>
      <c r="E47" s="4">
        <v>3.1</v>
      </c>
      <c r="F47" s="4">
        <f t="shared" si="17"/>
        <v>3.2</v>
      </c>
      <c r="G47" s="4">
        <f t="shared" si="18"/>
        <v>6.8</v>
      </c>
      <c r="H47" s="4">
        <f t="shared" si="19"/>
        <v>12.8</v>
      </c>
      <c r="I47" s="4">
        <v>0</v>
      </c>
      <c r="J47" s="4">
        <f t="shared" si="20"/>
        <v>12.8</v>
      </c>
      <c r="K47" s="4">
        <v>6</v>
      </c>
      <c r="L47" s="4">
        <v>2.6</v>
      </c>
      <c r="M47" s="4">
        <v>2.8</v>
      </c>
      <c r="N47" s="4">
        <f t="shared" si="21"/>
        <v>2.7</v>
      </c>
      <c r="O47" s="4">
        <f t="shared" si="22"/>
        <v>7.3</v>
      </c>
      <c r="P47" s="4">
        <f t="shared" si="23"/>
        <v>13.3</v>
      </c>
      <c r="Q47" s="4">
        <v>0</v>
      </c>
      <c r="R47" s="4">
        <f t="shared" si="24"/>
        <v>13.3</v>
      </c>
      <c r="S47" s="4">
        <v>7</v>
      </c>
      <c r="T47" s="4">
        <v>3.1</v>
      </c>
      <c r="U47" s="4">
        <v>3.6</v>
      </c>
      <c r="V47" s="4">
        <f t="shared" si="25"/>
        <v>3.35</v>
      </c>
      <c r="W47" s="4">
        <f t="shared" si="26"/>
        <v>6.65</v>
      </c>
      <c r="X47" s="4">
        <f t="shared" si="27"/>
        <v>13.65</v>
      </c>
      <c r="Y47" s="4">
        <v>0</v>
      </c>
      <c r="Z47" s="4">
        <f t="shared" si="28"/>
        <v>13.65</v>
      </c>
      <c r="AA47" s="4">
        <v>8</v>
      </c>
      <c r="AB47" s="4">
        <v>3</v>
      </c>
      <c r="AC47" s="4">
        <v>3.8</v>
      </c>
      <c r="AD47" s="4">
        <f t="shared" si="29"/>
        <v>3.4</v>
      </c>
      <c r="AE47" s="4">
        <f t="shared" si="30"/>
        <v>6.6</v>
      </c>
      <c r="AF47" s="4">
        <f t="shared" si="31"/>
        <v>14.6</v>
      </c>
      <c r="AG47" s="17">
        <v>0</v>
      </c>
      <c r="AH47" s="5">
        <f t="shared" si="32"/>
        <v>14.6</v>
      </c>
      <c r="AI47" s="5">
        <f t="shared" si="33"/>
        <v>54.35</v>
      </c>
      <c r="AJ47" s="2">
        <v>19</v>
      </c>
    </row>
    <row r="48" spans="1:36" x14ac:dyDescent="0.35">
      <c r="A48" s="2" t="s">
        <v>148</v>
      </c>
      <c r="B48" s="2">
        <v>2015</v>
      </c>
      <c r="C48" s="4">
        <v>6</v>
      </c>
      <c r="D48" s="20">
        <v>3</v>
      </c>
      <c r="E48" s="4">
        <v>3.5</v>
      </c>
      <c r="F48" s="4">
        <f t="shared" si="17"/>
        <v>3.25</v>
      </c>
      <c r="G48" s="4">
        <f t="shared" si="18"/>
        <v>6.75</v>
      </c>
      <c r="H48" s="4">
        <f t="shared" si="19"/>
        <v>12.75</v>
      </c>
      <c r="I48" s="4">
        <v>0</v>
      </c>
      <c r="J48" s="4">
        <f t="shared" si="20"/>
        <v>12.75</v>
      </c>
      <c r="K48" s="4">
        <v>5</v>
      </c>
      <c r="L48" s="4">
        <v>1.8</v>
      </c>
      <c r="M48" s="4">
        <v>1.8</v>
      </c>
      <c r="N48" s="4">
        <f t="shared" si="21"/>
        <v>1.8</v>
      </c>
      <c r="O48" s="4">
        <f t="shared" si="22"/>
        <v>8.1999999999999993</v>
      </c>
      <c r="P48" s="4">
        <f t="shared" si="23"/>
        <v>13.2</v>
      </c>
      <c r="Q48" s="4">
        <v>0</v>
      </c>
      <c r="R48" s="4">
        <f t="shared" si="24"/>
        <v>13.2</v>
      </c>
      <c r="S48" s="4">
        <v>6</v>
      </c>
      <c r="T48" s="4">
        <v>2.7</v>
      </c>
      <c r="U48" s="4">
        <v>2.8</v>
      </c>
      <c r="V48" s="4">
        <f t="shared" si="25"/>
        <v>2.75</v>
      </c>
      <c r="W48" s="4">
        <f t="shared" si="26"/>
        <v>7.25</v>
      </c>
      <c r="X48" s="4">
        <f t="shared" si="27"/>
        <v>13.25</v>
      </c>
      <c r="Y48" s="4">
        <v>0</v>
      </c>
      <c r="Z48" s="4">
        <f t="shared" si="28"/>
        <v>13.25</v>
      </c>
      <c r="AA48" s="4">
        <v>7</v>
      </c>
      <c r="AB48" s="4">
        <v>2</v>
      </c>
      <c r="AC48" s="4">
        <v>2</v>
      </c>
      <c r="AD48" s="4">
        <f t="shared" si="29"/>
        <v>2</v>
      </c>
      <c r="AE48" s="4">
        <f t="shared" si="30"/>
        <v>8</v>
      </c>
      <c r="AF48" s="4">
        <f t="shared" si="31"/>
        <v>15</v>
      </c>
      <c r="AG48" s="17">
        <v>0</v>
      </c>
      <c r="AH48" s="5">
        <f t="shared" si="32"/>
        <v>15</v>
      </c>
      <c r="AI48" s="5">
        <f t="shared" si="33"/>
        <v>54.2</v>
      </c>
      <c r="AJ48" s="2">
        <v>20</v>
      </c>
    </row>
    <row r="49" spans="1:36" x14ac:dyDescent="0.35">
      <c r="A49" s="2" t="s">
        <v>217</v>
      </c>
      <c r="B49" s="2">
        <v>2015</v>
      </c>
      <c r="C49" s="4">
        <v>6</v>
      </c>
      <c r="D49" s="20">
        <v>2.5</v>
      </c>
      <c r="E49" s="4">
        <v>2.8</v>
      </c>
      <c r="F49" s="4">
        <f t="shared" si="17"/>
        <v>2.65</v>
      </c>
      <c r="G49" s="4">
        <f t="shared" si="18"/>
        <v>7.35</v>
      </c>
      <c r="H49" s="4">
        <f t="shared" si="19"/>
        <v>13.35</v>
      </c>
      <c r="I49" s="4">
        <v>0</v>
      </c>
      <c r="J49" s="4">
        <f t="shared" si="20"/>
        <v>13.35</v>
      </c>
      <c r="K49" s="4">
        <v>6</v>
      </c>
      <c r="L49" s="4">
        <v>2.6</v>
      </c>
      <c r="M49" s="4">
        <v>2.8</v>
      </c>
      <c r="N49" s="4">
        <f t="shared" si="21"/>
        <v>2.7</v>
      </c>
      <c r="O49" s="4">
        <f t="shared" si="22"/>
        <v>7.3</v>
      </c>
      <c r="P49" s="4">
        <f t="shared" si="23"/>
        <v>13.3</v>
      </c>
      <c r="Q49" s="4">
        <v>0</v>
      </c>
      <c r="R49" s="4">
        <f t="shared" si="24"/>
        <v>13.3</v>
      </c>
      <c r="S49" s="4">
        <v>6</v>
      </c>
      <c r="T49" s="4">
        <v>2.6</v>
      </c>
      <c r="U49" s="4">
        <v>2.6</v>
      </c>
      <c r="V49" s="4">
        <f t="shared" si="25"/>
        <v>2.6</v>
      </c>
      <c r="W49" s="4">
        <f t="shared" si="26"/>
        <v>7.4</v>
      </c>
      <c r="X49" s="4">
        <f t="shared" si="27"/>
        <v>13.4</v>
      </c>
      <c r="Y49" s="4">
        <v>0</v>
      </c>
      <c r="Z49" s="4">
        <f t="shared" si="28"/>
        <v>13.4</v>
      </c>
      <c r="AA49" s="4">
        <v>7</v>
      </c>
      <c r="AB49" s="4">
        <v>3.7</v>
      </c>
      <c r="AC49" s="4">
        <v>3.1</v>
      </c>
      <c r="AD49" s="4">
        <f t="shared" si="29"/>
        <v>3.4000000000000004</v>
      </c>
      <c r="AE49" s="4">
        <f t="shared" si="30"/>
        <v>6.6</v>
      </c>
      <c r="AF49" s="4">
        <f t="shared" si="31"/>
        <v>13.6</v>
      </c>
      <c r="AG49" s="17">
        <v>0</v>
      </c>
      <c r="AH49" s="5">
        <f t="shared" si="32"/>
        <v>13.6</v>
      </c>
      <c r="AI49" s="5">
        <f t="shared" si="33"/>
        <v>53.65</v>
      </c>
      <c r="AJ49" s="2">
        <v>21</v>
      </c>
    </row>
    <row r="50" spans="1:36" x14ac:dyDescent="0.35">
      <c r="A50" s="2" t="s">
        <v>149</v>
      </c>
      <c r="B50" s="2">
        <v>2015</v>
      </c>
      <c r="C50" s="4">
        <v>6</v>
      </c>
      <c r="D50" s="20">
        <v>2.2999999999999998</v>
      </c>
      <c r="E50" s="4">
        <v>2.5</v>
      </c>
      <c r="F50" s="4">
        <f t="shared" si="17"/>
        <v>2.4</v>
      </c>
      <c r="G50" s="4">
        <f t="shared" si="18"/>
        <v>7.6</v>
      </c>
      <c r="H50" s="4">
        <f t="shared" si="19"/>
        <v>13.6</v>
      </c>
      <c r="I50" s="4">
        <v>0</v>
      </c>
      <c r="J50" s="4">
        <f t="shared" si="20"/>
        <v>13.6</v>
      </c>
      <c r="K50" s="4">
        <v>5</v>
      </c>
      <c r="L50" s="4">
        <v>2</v>
      </c>
      <c r="M50" s="4">
        <v>2</v>
      </c>
      <c r="N50" s="4">
        <f t="shared" si="21"/>
        <v>2</v>
      </c>
      <c r="O50" s="4">
        <f t="shared" si="22"/>
        <v>8</v>
      </c>
      <c r="P50" s="4">
        <f t="shared" si="23"/>
        <v>13</v>
      </c>
      <c r="Q50" s="4">
        <v>0</v>
      </c>
      <c r="R50" s="4">
        <f t="shared" si="24"/>
        <v>13</v>
      </c>
      <c r="S50" s="4">
        <v>6</v>
      </c>
      <c r="T50" s="4">
        <v>3.1</v>
      </c>
      <c r="U50" s="4">
        <v>3.1</v>
      </c>
      <c r="V50" s="4">
        <f t="shared" si="25"/>
        <v>3.1</v>
      </c>
      <c r="W50" s="4">
        <f t="shared" si="26"/>
        <v>6.9</v>
      </c>
      <c r="X50" s="4">
        <f t="shared" si="27"/>
        <v>12.9</v>
      </c>
      <c r="Y50" s="4">
        <v>0</v>
      </c>
      <c r="Z50" s="4">
        <f t="shared" si="28"/>
        <v>12.9</v>
      </c>
      <c r="AA50" s="4">
        <v>6</v>
      </c>
      <c r="AB50" s="4">
        <v>1.9</v>
      </c>
      <c r="AC50" s="4">
        <v>2</v>
      </c>
      <c r="AD50" s="4">
        <f t="shared" si="29"/>
        <v>1.95</v>
      </c>
      <c r="AE50" s="4">
        <f t="shared" si="30"/>
        <v>8.0500000000000007</v>
      </c>
      <c r="AF50" s="4">
        <f t="shared" si="31"/>
        <v>14.05</v>
      </c>
      <c r="AG50" s="17">
        <v>0</v>
      </c>
      <c r="AH50" s="5">
        <f t="shared" si="32"/>
        <v>14.05</v>
      </c>
      <c r="AI50" s="5">
        <f t="shared" si="33"/>
        <v>53.55</v>
      </c>
      <c r="AJ50" s="2">
        <v>22</v>
      </c>
    </row>
    <row r="51" spans="1:36" x14ac:dyDescent="0.35">
      <c r="A51" s="2" t="s">
        <v>143</v>
      </c>
      <c r="B51" s="2">
        <v>2017</v>
      </c>
      <c r="C51" s="4">
        <v>5</v>
      </c>
      <c r="D51" s="20">
        <v>1.4</v>
      </c>
      <c r="E51" s="4">
        <v>1.3</v>
      </c>
      <c r="F51" s="4">
        <f t="shared" si="17"/>
        <v>1.35</v>
      </c>
      <c r="G51" s="4">
        <f t="shared" si="18"/>
        <v>8.65</v>
      </c>
      <c r="H51" s="4">
        <f t="shared" si="19"/>
        <v>13.65</v>
      </c>
      <c r="I51" s="4">
        <v>0</v>
      </c>
      <c r="J51" s="4">
        <f t="shared" si="20"/>
        <v>13.65</v>
      </c>
      <c r="K51" s="4">
        <v>6</v>
      </c>
      <c r="L51" s="4">
        <v>3</v>
      </c>
      <c r="M51" s="4">
        <v>3</v>
      </c>
      <c r="N51" s="4">
        <f t="shared" si="21"/>
        <v>3</v>
      </c>
      <c r="O51" s="4">
        <f t="shared" si="22"/>
        <v>7</v>
      </c>
      <c r="P51" s="4">
        <f t="shared" si="23"/>
        <v>13</v>
      </c>
      <c r="Q51" s="4">
        <v>0</v>
      </c>
      <c r="R51" s="4">
        <f t="shared" si="24"/>
        <v>13</v>
      </c>
      <c r="S51" s="4">
        <v>6.5</v>
      </c>
      <c r="T51" s="4">
        <v>3.2</v>
      </c>
      <c r="U51" s="4">
        <v>3.5</v>
      </c>
      <c r="V51" s="4">
        <f t="shared" si="25"/>
        <v>3.35</v>
      </c>
      <c r="W51" s="4">
        <f t="shared" si="26"/>
        <v>6.65</v>
      </c>
      <c r="X51" s="4">
        <f t="shared" si="27"/>
        <v>13.15</v>
      </c>
      <c r="Y51" s="4">
        <v>0</v>
      </c>
      <c r="Z51" s="4">
        <f t="shared" si="28"/>
        <v>13.15</v>
      </c>
      <c r="AA51" s="4">
        <v>7</v>
      </c>
      <c r="AB51" s="4">
        <v>3.2</v>
      </c>
      <c r="AC51" s="4">
        <v>3.4</v>
      </c>
      <c r="AD51" s="4">
        <f t="shared" si="29"/>
        <v>3.3</v>
      </c>
      <c r="AE51" s="4">
        <f t="shared" si="30"/>
        <v>6.7</v>
      </c>
      <c r="AF51" s="4">
        <f t="shared" si="31"/>
        <v>13.7</v>
      </c>
      <c r="AG51" s="17">
        <v>0</v>
      </c>
      <c r="AH51" s="5">
        <f t="shared" si="32"/>
        <v>13.7</v>
      </c>
      <c r="AI51" s="5">
        <f t="shared" si="33"/>
        <v>53.5</v>
      </c>
      <c r="AJ51" s="2">
        <v>23</v>
      </c>
    </row>
    <row r="52" spans="1:36" x14ac:dyDescent="0.35">
      <c r="A52" s="1" t="s">
        <v>122</v>
      </c>
      <c r="B52" s="2">
        <v>2015</v>
      </c>
      <c r="C52" s="4">
        <v>5</v>
      </c>
      <c r="D52" s="20">
        <v>1</v>
      </c>
      <c r="E52" s="4">
        <v>1.2</v>
      </c>
      <c r="F52" s="4">
        <f t="shared" si="17"/>
        <v>1.1000000000000001</v>
      </c>
      <c r="G52" s="4">
        <f t="shared" si="18"/>
        <v>8.9</v>
      </c>
      <c r="H52" s="4">
        <f t="shared" si="19"/>
        <v>13.9</v>
      </c>
      <c r="I52" s="4">
        <v>0</v>
      </c>
      <c r="J52" s="4">
        <f t="shared" si="20"/>
        <v>13.9</v>
      </c>
      <c r="K52" s="4">
        <v>6</v>
      </c>
      <c r="L52" s="4">
        <v>3.5</v>
      </c>
      <c r="M52" s="4">
        <v>3.3</v>
      </c>
      <c r="N52" s="4">
        <f t="shared" si="21"/>
        <v>3.4</v>
      </c>
      <c r="O52" s="4">
        <f t="shared" si="22"/>
        <v>6.6</v>
      </c>
      <c r="P52" s="4">
        <f t="shared" si="23"/>
        <v>12.6</v>
      </c>
      <c r="Q52" s="4">
        <v>0</v>
      </c>
      <c r="R52" s="4">
        <f t="shared" si="24"/>
        <v>12.6</v>
      </c>
      <c r="S52" s="4">
        <v>5.5</v>
      </c>
      <c r="T52" s="4">
        <v>2.5</v>
      </c>
      <c r="U52" s="4">
        <v>2.2000000000000002</v>
      </c>
      <c r="V52" s="4">
        <f t="shared" si="25"/>
        <v>2.35</v>
      </c>
      <c r="W52" s="4">
        <f t="shared" si="26"/>
        <v>7.65</v>
      </c>
      <c r="X52" s="4">
        <f t="shared" si="27"/>
        <v>13.15</v>
      </c>
      <c r="Y52" s="4">
        <v>0</v>
      </c>
      <c r="Z52" s="4">
        <f t="shared" si="28"/>
        <v>13.15</v>
      </c>
      <c r="AA52" s="4">
        <v>6.5</v>
      </c>
      <c r="AB52" s="4">
        <v>2.7</v>
      </c>
      <c r="AC52" s="4">
        <v>3</v>
      </c>
      <c r="AD52" s="4">
        <f t="shared" si="29"/>
        <v>2.85</v>
      </c>
      <c r="AE52" s="4">
        <f t="shared" si="30"/>
        <v>7.15</v>
      </c>
      <c r="AF52" s="4">
        <f t="shared" si="31"/>
        <v>13.65</v>
      </c>
      <c r="AG52" s="17">
        <v>0</v>
      </c>
      <c r="AH52" s="5">
        <f t="shared" si="32"/>
        <v>13.65</v>
      </c>
      <c r="AI52" s="5">
        <f t="shared" si="33"/>
        <v>53.3</v>
      </c>
      <c r="AJ52" s="2">
        <v>24</v>
      </c>
    </row>
    <row r="53" spans="1:36" x14ac:dyDescent="0.35">
      <c r="A53" s="1" t="s">
        <v>140</v>
      </c>
      <c r="B53" s="2">
        <v>2015</v>
      </c>
      <c r="C53" s="4">
        <v>6</v>
      </c>
      <c r="D53" s="20">
        <v>3.3</v>
      </c>
      <c r="E53" s="4">
        <v>3.6</v>
      </c>
      <c r="F53" s="4">
        <f t="shared" si="17"/>
        <v>3.45</v>
      </c>
      <c r="G53" s="4">
        <f t="shared" si="18"/>
        <v>6.55</v>
      </c>
      <c r="H53" s="4">
        <f t="shared" si="19"/>
        <v>12.55</v>
      </c>
      <c r="I53" s="4">
        <v>0</v>
      </c>
      <c r="J53" s="4">
        <f t="shared" si="20"/>
        <v>12.55</v>
      </c>
      <c r="K53" s="4">
        <v>6</v>
      </c>
      <c r="L53" s="4">
        <v>3.2</v>
      </c>
      <c r="M53" s="4">
        <v>3</v>
      </c>
      <c r="N53" s="4">
        <f t="shared" si="21"/>
        <v>3.1</v>
      </c>
      <c r="O53" s="4">
        <f t="shared" si="22"/>
        <v>6.9</v>
      </c>
      <c r="P53" s="4">
        <f t="shared" si="23"/>
        <v>12.9</v>
      </c>
      <c r="Q53" s="4">
        <v>0</v>
      </c>
      <c r="R53" s="4">
        <f t="shared" si="24"/>
        <v>12.9</v>
      </c>
      <c r="S53" s="4">
        <v>7</v>
      </c>
      <c r="T53" s="4">
        <v>3.5</v>
      </c>
      <c r="U53" s="4">
        <v>3.8</v>
      </c>
      <c r="V53" s="4">
        <f t="shared" si="25"/>
        <v>3.65</v>
      </c>
      <c r="W53" s="4">
        <f t="shared" si="26"/>
        <v>6.35</v>
      </c>
      <c r="X53" s="4">
        <f t="shared" si="27"/>
        <v>13.35</v>
      </c>
      <c r="Y53" s="4">
        <v>0</v>
      </c>
      <c r="Z53" s="4">
        <f t="shared" si="28"/>
        <v>13.35</v>
      </c>
      <c r="AA53" s="4">
        <v>7</v>
      </c>
      <c r="AB53" s="4">
        <v>2.8</v>
      </c>
      <c r="AC53" s="4">
        <v>2.9</v>
      </c>
      <c r="AD53" s="4">
        <f t="shared" si="29"/>
        <v>2.8499999999999996</v>
      </c>
      <c r="AE53" s="4">
        <f t="shared" si="30"/>
        <v>7.15</v>
      </c>
      <c r="AF53" s="4">
        <f t="shared" si="31"/>
        <v>14.15</v>
      </c>
      <c r="AG53" s="17">
        <v>0</v>
      </c>
      <c r="AH53" s="5">
        <f t="shared" si="32"/>
        <v>14.15</v>
      </c>
      <c r="AI53" s="5">
        <f t="shared" si="33"/>
        <v>52.95</v>
      </c>
      <c r="AJ53" s="2">
        <v>25</v>
      </c>
    </row>
    <row r="54" spans="1:36" x14ac:dyDescent="0.35">
      <c r="A54" s="1" t="s">
        <v>113</v>
      </c>
      <c r="B54" s="2">
        <v>2015</v>
      </c>
      <c r="C54" s="4">
        <v>6</v>
      </c>
      <c r="D54" s="20">
        <v>2.9</v>
      </c>
      <c r="E54" s="4">
        <v>3.3</v>
      </c>
      <c r="F54" s="4">
        <f t="shared" si="17"/>
        <v>3.0999999999999996</v>
      </c>
      <c r="G54" s="4">
        <f t="shared" si="18"/>
        <v>6.9</v>
      </c>
      <c r="H54" s="4">
        <f t="shared" si="19"/>
        <v>12.9</v>
      </c>
      <c r="I54" s="4">
        <v>0</v>
      </c>
      <c r="J54" s="4">
        <f t="shared" si="20"/>
        <v>12.9</v>
      </c>
      <c r="K54" s="4">
        <v>6</v>
      </c>
      <c r="L54" s="4">
        <v>3.1</v>
      </c>
      <c r="M54" s="4">
        <v>2.8</v>
      </c>
      <c r="N54" s="4">
        <f t="shared" si="21"/>
        <v>2.95</v>
      </c>
      <c r="O54" s="4">
        <f t="shared" si="22"/>
        <v>7.05</v>
      </c>
      <c r="P54" s="4">
        <f t="shared" si="23"/>
        <v>13.05</v>
      </c>
      <c r="Q54" s="4">
        <v>0</v>
      </c>
      <c r="R54" s="4">
        <f t="shared" si="24"/>
        <v>13.05</v>
      </c>
      <c r="S54" s="4">
        <v>6.5</v>
      </c>
      <c r="T54" s="4">
        <v>3.3</v>
      </c>
      <c r="U54" s="4">
        <v>3.4</v>
      </c>
      <c r="V54" s="4">
        <f t="shared" si="25"/>
        <v>3.3499999999999996</v>
      </c>
      <c r="W54" s="4">
        <f t="shared" si="26"/>
        <v>6.65</v>
      </c>
      <c r="X54" s="4">
        <f t="shared" si="27"/>
        <v>13.15</v>
      </c>
      <c r="Y54" s="4">
        <v>0</v>
      </c>
      <c r="Z54" s="4">
        <f t="shared" si="28"/>
        <v>13.15</v>
      </c>
      <c r="AA54" s="4">
        <v>8</v>
      </c>
      <c r="AB54" s="4">
        <v>4.4000000000000004</v>
      </c>
      <c r="AC54" s="4">
        <v>3.9</v>
      </c>
      <c r="AD54" s="4">
        <f t="shared" si="29"/>
        <v>4.1500000000000004</v>
      </c>
      <c r="AE54" s="4">
        <f t="shared" si="30"/>
        <v>5.85</v>
      </c>
      <c r="AF54" s="4">
        <f t="shared" si="31"/>
        <v>13.85</v>
      </c>
      <c r="AG54" s="17">
        <v>0</v>
      </c>
      <c r="AH54" s="5">
        <f t="shared" si="32"/>
        <v>13.85</v>
      </c>
      <c r="AI54" s="5">
        <f t="shared" si="33"/>
        <v>52.95</v>
      </c>
      <c r="AJ54" s="2">
        <v>26</v>
      </c>
    </row>
    <row r="55" spans="1:36" x14ac:dyDescent="0.35">
      <c r="A55" s="1" t="s">
        <v>60</v>
      </c>
      <c r="B55" s="2">
        <v>2014</v>
      </c>
      <c r="C55" s="4">
        <v>7</v>
      </c>
      <c r="D55" s="20">
        <v>2.4</v>
      </c>
      <c r="E55" s="4">
        <v>2</v>
      </c>
      <c r="F55" s="4">
        <f t="shared" si="17"/>
        <v>2.2000000000000002</v>
      </c>
      <c r="G55" s="4">
        <f t="shared" si="18"/>
        <v>7.8</v>
      </c>
      <c r="H55" s="4">
        <f t="shared" si="19"/>
        <v>14.8</v>
      </c>
      <c r="I55" s="4">
        <v>0</v>
      </c>
      <c r="J55" s="4">
        <f t="shared" si="20"/>
        <v>14.8</v>
      </c>
      <c r="K55" s="4">
        <v>4.5</v>
      </c>
      <c r="L55" s="4">
        <v>1.9</v>
      </c>
      <c r="M55" s="4">
        <v>1.9</v>
      </c>
      <c r="N55" s="4">
        <f t="shared" si="21"/>
        <v>1.9</v>
      </c>
      <c r="O55" s="4">
        <f t="shared" si="22"/>
        <v>8.1</v>
      </c>
      <c r="P55" s="4">
        <f t="shared" si="23"/>
        <v>12.6</v>
      </c>
      <c r="Q55" s="4">
        <v>0</v>
      </c>
      <c r="R55" s="4">
        <f t="shared" si="24"/>
        <v>12.6</v>
      </c>
      <c r="S55" s="4">
        <v>6.2</v>
      </c>
      <c r="T55" s="4">
        <v>4</v>
      </c>
      <c r="U55" s="4">
        <v>4.5</v>
      </c>
      <c r="V55" s="4">
        <f t="shared" si="25"/>
        <v>4.25</v>
      </c>
      <c r="W55" s="4">
        <f t="shared" si="26"/>
        <v>5.75</v>
      </c>
      <c r="X55" s="4">
        <f t="shared" si="27"/>
        <v>11.95</v>
      </c>
      <c r="Y55" s="4">
        <v>0</v>
      </c>
      <c r="Z55" s="4">
        <f t="shared" si="28"/>
        <v>11.95</v>
      </c>
      <c r="AA55" s="4">
        <v>7</v>
      </c>
      <c r="AB55" s="4">
        <v>2.8</v>
      </c>
      <c r="AC55" s="4">
        <v>3</v>
      </c>
      <c r="AD55" s="4">
        <f t="shared" si="29"/>
        <v>2.9</v>
      </c>
      <c r="AE55" s="4">
        <f t="shared" si="30"/>
        <v>7.1</v>
      </c>
      <c r="AF55" s="4">
        <f t="shared" si="31"/>
        <v>14.1</v>
      </c>
      <c r="AG55" s="17">
        <v>0.5</v>
      </c>
      <c r="AH55" s="5">
        <f t="shared" si="32"/>
        <v>13.6</v>
      </c>
      <c r="AI55" s="5">
        <f t="shared" si="33"/>
        <v>52.949999999999996</v>
      </c>
      <c r="AJ55" s="2">
        <v>27</v>
      </c>
    </row>
    <row r="56" spans="1:36" x14ac:dyDescent="0.35">
      <c r="A56" s="1" t="s">
        <v>103</v>
      </c>
      <c r="B56" s="2">
        <v>2015</v>
      </c>
      <c r="C56" s="4">
        <v>5</v>
      </c>
      <c r="D56" s="20">
        <v>2</v>
      </c>
      <c r="E56" s="4">
        <v>2.1</v>
      </c>
      <c r="F56" s="4">
        <f t="shared" si="17"/>
        <v>2.0499999999999998</v>
      </c>
      <c r="G56" s="4">
        <f t="shared" si="18"/>
        <v>7.95</v>
      </c>
      <c r="H56" s="4">
        <f t="shared" si="19"/>
        <v>12.95</v>
      </c>
      <c r="I56" s="4">
        <v>0</v>
      </c>
      <c r="J56" s="4">
        <f t="shared" si="20"/>
        <v>12.95</v>
      </c>
      <c r="K56" s="4">
        <v>6</v>
      </c>
      <c r="L56" s="4">
        <v>3.3</v>
      </c>
      <c r="M56" s="4">
        <v>3</v>
      </c>
      <c r="N56" s="4">
        <f t="shared" si="21"/>
        <v>3.15</v>
      </c>
      <c r="O56" s="4">
        <f t="shared" si="22"/>
        <v>6.85</v>
      </c>
      <c r="P56" s="4">
        <f t="shared" si="23"/>
        <v>12.85</v>
      </c>
      <c r="Q56" s="4">
        <v>0</v>
      </c>
      <c r="R56" s="4">
        <f t="shared" si="24"/>
        <v>12.85</v>
      </c>
      <c r="S56" s="4">
        <v>6</v>
      </c>
      <c r="T56" s="4">
        <v>2.9</v>
      </c>
      <c r="U56" s="4">
        <v>2.8</v>
      </c>
      <c r="V56" s="4">
        <f t="shared" si="25"/>
        <v>2.8499999999999996</v>
      </c>
      <c r="W56" s="4">
        <f t="shared" si="26"/>
        <v>7.15</v>
      </c>
      <c r="X56" s="4">
        <f t="shared" si="27"/>
        <v>13.15</v>
      </c>
      <c r="Y56" s="4">
        <v>0</v>
      </c>
      <c r="Z56" s="4">
        <f t="shared" si="28"/>
        <v>13.15</v>
      </c>
      <c r="AA56" s="4">
        <v>8</v>
      </c>
      <c r="AB56" s="4">
        <v>4.5</v>
      </c>
      <c r="AC56" s="4">
        <v>3.6</v>
      </c>
      <c r="AD56" s="4">
        <f t="shared" si="29"/>
        <v>4.05</v>
      </c>
      <c r="AE56" s="4">
        <f t="shared" si="30"/>
        <v>5.95</v>
      </c>
      <c r="AF56" s="4">
        <f t="shared" si="31"/>
        <v>13.95</v>
      </c>
      <c r="AG56" s="17">
        <v>0</v>
      </c>
      <c r="AH56" s="5">
        <f t="shared" si="32"/>
        <v>13.95</v>
      </c>
      <c r="AI56" s="5">
        <f t="shared" si="33"/>
        <v>52.899999999999991</v>
      </c>
      <c r="AJ56" s="2">
        <v>28</v>
      </c>
    </row>
    <row r="57" spans="1:36" x14ac:dyDescent="0.35">
      <c r="A57" s="1" t="s">
        <v>150</v>
      </c>
      <c r="B57" s="2">
        <v>2015</v>
      </c>
      <c r="C57" s="4">
        <v>5</v>
      </c>
      <c r="D57" s="20">
        <v>1.7</v>
      </c>
      <c r="E57" s="4">
        <v>2.1</v>
      </c>
      <c r="F57" s="4">
        <f t="shared" si="17"/>
        <v>1.9</v>
      </c>
      <c r="G57" s="4">
        <f t="shared" si="18"/>
        <v>8.1</v>
      </c>
      <c r="H57" s="4">
        <f t="shared" si="19"/>
        <v>13.1</v>
      </c>
      <c r="I57" s="4">
        <v>0</v>
      </c>
      <c r="J57" s="4">
        <f t="shared" si="20"/>
        <v>13.1</v>
      </c>
      <c r="K57" s="4">
        <v>5</v>
      </c>
      <c r="L57" s="4">
        <v>2.5</v>
      </c>
      <c r="M57" s="4">
        <v>2.7</v>
      </c>
      <c r="N57" s="4">
        <f t="shared" si="21"/>
        <v>2.6</v>
      </c>
      <c r="O57" s="4">
        <f t="shared" si="22"/>
        <v>7.4</v>
      </c>
      <c r="P57" s="4">
        <f t="shared" si="23"/>
        <v>12.4</v>
      </c>
      <c r="Q57" s="4">
        <v>0</v>
      </c>
      <c r="R57" s="4">
        <f t="shared" si="24"/>
        <v>12.4</v>
      </c>
      <c r="S57" s="4">
        <v>6.5</v>
      </c>
      <c r="T57" s="4">
        <v>3.3</v>
      </c>
      <c r="U57" s="4">
        <v>2.9</v>
      </c>
      <c r="V57" s="4">
        <f t="shared" si="25"/>
        <v>3.0999999999999996</v>
      </c>
      <c r="W57" s="4">
        <f t="shared" si="26"/>
        <v>6.9</v>
      </c>
      <c r="X57" s="4">
        <f t="shared" si="27"/>
        <v>13.4</v>
      </c>
      <c r="Y57" s="4">
        <v>0</v>
      </c>
      <c r="Z57" s="4">
        <f t="shared" si="28"/>
        <v>13.4</v>
      </c>
      <c r="AA57" s="4">
        <v>7</v>
      </c>
      <c r="AB57" s="4">
        <v>3</v>
      </c>
      <c r="AC57" s="4">
        <v>3.5</v>
      </c>
      <c r="AD57" s="4">
        <f t="shared" si="29"/>
        <v>3.25</v>
      </c>
      <c r="AE57" s="4">
        <f t="shared" si="30"/>
        <v>6.75</v>
      </c>
      <c r="AF57" s="4">
        <f t="shared" si="31"/>
        <v>13.75</v>
      </c>
      <c r="AG57" s="17">
        <v>0</v>
      </c>
      <c r="AH57" s="5">
        <f t="shared" si="32"/>
        <v>13.75</v>
      </c>
      <c r="AI57" s="5">
        <f t="shared" si="33"/>
        <v>52.65</v>
      </c>
      <c r="AJ57" s="2">
        <v>29</v>
      </c>
    </row>
    <row r="58" spans="1:36" x14ac:dyDescent="0.35">
      <c r="A58" s="1" t="s">
        <v>101</v>
      </c>
      <c r="B58" s="2">
        <v>2015</v>
      </c>
      <c r="C58" s="4">
        <v>5</v>
      </c>
      <c r="D58" s="20">
        <v>1.9</v>
      </c>
      <c r="E58" s="4">
        <v>1.9</v>
      </c>
      <c r="F58" s="4">
        <f t="shared" si="17"/>
        <v>1.9</v>
      </c>
      <c r="G58" s="4">
        <f t="shared" si="18"/>
        <v>8.1</v>
      </c>
      <c r="H58" s="4">
        <f t="shared" si="19"/>
        <v>13.1</v>
      </c>
      <c r="I58" s="4">
        <v>0</v>
      </c>
      <c r="J58" s="4">
        <f t="shared" si="20"/>
        <v>13.1</v>
      </c>
      <c r="K58" s="4">
        <v>6</v>
      </c>
      <c r="L58" s="4">
        <v>3.3</v>
      </c>
      <c r="M58" s="4">
        <v>3.1</v>
      </c>
      <c r="N58" s="4">
        <f t="shared" si="21"/>
        <v>3.2</v>
      </c>
      <c r="O58" s="4">
        <f t="shared" si="22"/>
        <v>6.8</v>
      </c>
      <c r="P58" s="4">
        <f t="shared" si="23"/>
        <v>12.8</v>
      </c>
      <c r="Q58" s="4">
        <v>0</v>
      </c>
      <c r="R58" s="4">
        <f t="shared" si="24"/>
        <v>12.8</v>
      </c>
      <c r="S58" s="4">
        <v>7</v>
      </c>
      <c r="T58" s="4">
        <v>3.5</v>
      </c>
      <c r="U58" s="4">
        <v>3.6</v>
      </c>
      <c r="V58" s="4">
        <f t="shared" si="25"/>
        <v>3.55</v>
      </c>
      <c r="W58" s="4">
        <f t="shared" si="26"/>
        <v>6.45</v>
      </c>
      <c r="X58" s="4">
        <f t="shared" si="27"/>
        <v>13.45</v>
      </c>
      <c r="Y58" s="4">
        <v>0</v>
      </c>
      <c r="Z58" s="4">
        <f t="shared" si="28"/>
        <v>13.45</v>
      </c>
      <c r="AA58" s="4">
        <v>5.5</v>
      </c>
      <c r="AB58" s="4">
        <v>3.2</v>
      </c>
      <c r="AC58" s="4">
        <v>2.6</v>
      </c>
      <c r="AD58" s="4">
        <f t="shared" si="29"/>
        <v>2.9000000000000004</v>
      </c>
      <c r="AE58" s="4">
        <f t="shared" si="30"/>
        <v>7.1</v>
      </c>
      <c r="AF58" s="4">
        <f t="shared" si="31"/>
        <v>12.6</v>
      </c>
      <c r="AG58" s="17">
        <v>0</v>
      </c>
      <c r="AH58" s="5">
        <f t="shared" si="32"/>
        <v>12.6</v>
      </c>
      <c r="AI58" s="5">
        <f t="shared" si="33"/>
        <v>51.949999999999996</v>
      </c>
      <c r="AJ58" s="2">
        <v>30</v>
      </c>
    </row>
    <row r="59" spans="1:36" x14ac:dyDescent="0.35">
      <c r="A59" s="1" t="s">
        <v>147</v>
      </c>
      <c r="B59" s="2">
        <v>2016</v>
      </c>
      <c r="C59" s="4">
        <v>5</v>
      </c>
      <c r="D59" s="20">
        <v>2.5</v>
      </c>
      <c r="E59" s="4">
        <v>2.8</v>
      </c>
      <c r="F59" s="4">
        <f t="shared" si="17"/>
        <v>2.65</v>
      </c>
      <c r="G59" s="4">
        <f t="shared" si="18"/>
        <v>7.35</v>
      </c>
      <c r="H59" s="4">
        <f t="shared" si="19"/>
        <v>12.35</v>
      </c>
      <c r="I59" s="4">
        <v>0</v>
      </c>
      <c r="J59" s="4">
        <f t="shared" si="20"/>
        <v>12.35</v>
      </c>
      <c r="K59" s="4">
        <v>6</v>
      </c>
      <c r="L59" s="4">
        <v>3.8</v>
      </c>
      <c r="M59" s="4">
        <v>3.6</v>
      </c>
      <c r="N59" s="4">
        <f t="shared" si="21"/>
        <v>3.7</v>
      </c>
      <c r="O59" s="4">
        <f t="shared" si="22"/>
        <v>6.3</v>
      </c>
      <c r="P59" s="4">
        <f t="shared" si="23"/>
        <v>12.3</v>
      </c>
      <c r="Q59" s="4">
        <v>0</v>
      </c>
      <c r="R59" s="4">
        <f t="shared" si="24"/>
        <v>12.3</v>
      </c>
      <c r="S59" s="4">
        <v>7</v>
      </c>
      <c r="T59" s="4">
        <v>3.8</v>
      </c>
      <c r="U59" s="4">
        <v>3.7</v>
      </c>
      <c r="V59" s="4">
        <f t="shared" si="25"/>
        <v>3.75</v>
      </c>
      <c r="W59" s="4">
        <f t="shared" si="26"/>
        <v>6.25</v>
      </c>
      <c r="X59" s="4">
        <f t="shared" si="27"/>
        <v>13.25</v>
      </c>
      <c r="Y59" s="4">
        <v>0</v>
      </c>
      <c r="Z59" s="4">
        <f t="shared" si="28"/>
        <v>13.25</v>
      </c>
      <c r="AA59" s="4">
        <v>6</v>
      </c>
      <c r="AB59" s="4">
        <v>2.2000000000000002</v>
      </c>
      <c r="AC59" s="4">
        <v>2.6</v>
      </c>
      <c r="AD59" s="4">
        <f t="shared" si="29"/>
        <v>2.4000000000000004</v>
      </c>
      <c r="AE59" s="4">
        <f t="shared" si="30"/>
        <v>7.6</v>
      </c>
      <c r="AF59" s="4">
        <f t="shared" si="31"/>
        <v>13.6</v>
      </c>
      <c r="AG59" s="17">
        <v>0</v>
      </c>
      <c r="AH59" s="5">
        <f t="shared" si="32"/>
        <v>13.6</v>
      </c>
      <c r="AI59" s="5">
        <f t="shared" si="33"/>
        <v>51.5</v>
      </c>
      <c r="AJ59" s="2">
        <v>31</v>
      </c>
    </row>
    <row r="60" spans="1:36" x14ac:dyDescent="0.35">
      <c r="A60" s="1" t="s">
        <v>46</v>
      </c>
      <c r="B60" s="2">
        <v>2015</v>
      </c>
      <c r="C60" s="4">
        <v>5</v>
      </c>
      <c r="D60" s="20">
        <v>2.1</v>
      </c>
      <c r="E60" s="4">
        <v>1.8</v>
      </c>
      <c r="F60" s="4">
        <f t="shared" si="17"/>
        <v>1.9500000000000002</v>
      </c>
      <c r="G60" s="4">
        <f t="shared" si="18"/>
        <v>8.0500000000000007</v>
      </c>
      <c r="H60" s="4">
        <f t="shared" si="19"/>
        <v>13.05</v>
      </c>
      <c r="I60" s="4">
        <v>0</v>
      </c>
      <c r="J60" s="4">
        <f t="shared" si="20"/>
        <v>13.05</v>
      </c>
      <c r="K60" s="4">
        <v>5</v>
      </c>
      <c r="L60" s="4">
        <v>2.2999999999999998</v>
      </c>
      <c r="M60" s="4">
        <v>2.5</v>
      </c>
      <c r="N60" s="4">
        <f t="shared" si="21"/>
        <v>2.4</v>
      </c>
      <c r="O60" s="4">
        <f t="shared" si="22"/>
        <v>7.6</v>
      </c>
      <c r="P60" s="4">
        <f t="shared" si="23"/>
        <v>12.6</v>
      </c>
      <c r="Q60" s="4">
        <v>0</v>
      </c>
      <c r="R60" s="4">
        <f t="shared" si="24"/>
        <v>12.6</v>
      </c>
      <c r="S60" s="4">
        <v>6</v>
      </c>
      <c r="T60" s="4">
        <v>2.4</v>
      </c>
      <c r="U60" s="4">
        <v>3</v>
      </c>
      <c r="V60" s="4">
        <f t="shared" si="25"/>
        <v>2.7</v>
      </c>
      <c r="W60" s="4">
        <f t="shared" si="26"/>
        <v>7.3</v>
      </c>
      <c r="X60" s="4">
        <f t="shared" si="27"/>
        <v>13.3</v>
      </c>
      <c r="Y60" s="4">
        <v>0</v>
      </c>
      <c r="Z60" s="4">
        <f t="shared" si="28"/>
        <v>13.3</v>
      </c>
      <c r="AA60" s="4">
        <v>5</v>
      </c>
      <c r="AB60" s="4">
        <v>2.2999999999999998</v>
      </c>
      <c r="AC60" s="4">
        <v>3</v>
      </c>
      <c r="AD60" s="4">
        <f t="shared" si="29"/>
        <v>2.65</v>
      </c>
      <c r="AE60" s="4">
        <f t="shared" si="30"/>
        <v>7.35</v>
      </c>
      <c r="AF60" s="4">
        <f t="shared" si="31"/>
        <v>12.35</v>
      </c>
      <c r="AG60" s="17">
        <v>0</v>
      </c>
      <c r="AH60" s="5">
        <f t="shared" si="32"/>
        <v>12.35</v>
      </c>
      <c r="AI60" s="5">
        <f t="shared" si="33"/>
        <v>51.300000000000004</v>
      </c>
      <c r="AJ60" s="2">
        <v>32</v>
      </c>
    </row>
    <row r="61" spans="1:36" x14ac:dyDescent="0.35">
      <c r="A61" s="1" t="s">
        <v>142</v>
      </c>
      <c r="B61" s="2">
        <v>2014</v>
      </c>
      <c r="C61" s="4">
        <v>5</v>
      </c>
      <c r="D61" s="20">
        <v>3.8</v>
      </c>
      <c r="E61" s="4">
        <v>4.0999999999999996</v>
      </c>
      <c r="F61" s="4">
        <f t="shared" si="17"/>
        <v>3.9499999999999997</v>
      </c>
      <c r="G61" s="4">
        <f t="shared" si="18"/>
        <v>6.0500000000000007</v>
      </c>
      <c r="H61" s="4">
        <f t="shared" si="19"/>
        <v>11.05</v>
      </c>
      <c r="I61" s="4">
        <v>0</v>
      </c>
      <c r="J61" s="4">
        <f t="shared" si="20"/>
        <v>11.05</v>
      </c>
      <c r="K61" s="4">
        <v>4</v>
      </c>
      <c r="L61" s="4">
        <v>1.7</v>
      </c>
      <c r="M61" s="4">
        <v>1.9</v>
      </c>
      <c r="N61" s="4">
        <f t="shared" si="21"/>
        <v>1.7999999999999998</v>
      </c>
      <c r="O61" s="4">
        <f t="shared" si="22"/>
        <v>8.1999999999999993</v>
      </c>
      <c r="P61" s="4">
        <f t="shared" si="23"/>
        <v>12.2</v>
      </c>
      <c r="Q61" s="4">
        <v>0</v>
      </c>
      <c r="R61" s="4">
        <f t="shared" si="24"/>
        <v>12.2</v>
      </c>
      <c r="S61" s="4">
        <v>6</v>
      </c>
      <c r="T61" s="4">
        <v>2.8</v>
      </c>
      <c r="U61" s="4">
        <v>2.6</v>
      </c>
      <c r="V61" s="4">
        <f t="shared" si="25"/>
        <v>2.7</v>
      </c>
      <c r="W61" s="4">
        <f t="shared" si="26"/>
        <v>7.3</v>
      </c>
      <c r="X61" s="4">
        <f t="shared" si="27"/>
        <v>13.3</v>
      </c>
      <c r="Y61" s="4">
        <v>0</v>
      </c>
      <c r="Z61" s="4">
        <f t="shared" si="28"/>
        <v>13.3</v>
      </c>
      <c r="AA61" s="4">
        <v>7</v>
      </c>
      <c r="AB61" s="4">
        <v>2.6</v>
      </c>
      <c r="AC61" s="4">
        <v>2.9</v>
      </c>
      <c r="AD61" s="4">
        <f t="shared" si="29"/>
        <v>2.75</v>
      </c>
      <c r="AE61" s="4">
        <f t="shared" si="30"/>
        <v>7.25</v>
      </c>
      <c r="AF61" s="4">
        <f t="shared" si="31"/>
        <v>14.25</v>
      </c>
      <c r="AG61" s="17">
        <v>0</v>
      </c>
      <c r="AH61" s="5">
        <f t="shared" si="32"/>
        <v>14.25</v>
      </c>
      <c r="AI61" s="5">
        <f t="shared" si="33"/>
        <v>50.8</v>
      </c>
      <c r="AJ61" s="2">
        <v>33</v>
      </c>
    </row>
    <row r="62" spans="1:36" x14ac:dyDescent="0.35">
      <c r="A62" s="2" t="s">
        <v>141</v>
      </c>
      <c r="B62" s="2">
        <v>2017</v>
      </c>
      <c r="C62" s="4">
        <v>5</v>
      </c>
      <c r="D62" s="20">
        <v>2.4</v>
      </c>
      <c r="E62" s="4">
        <v>2.7</v>
      </c>
      <c r="F62" s="4">
        <f t="shared" si="17"/>
        <v>2.5499999999999998</v>
      </c>
      <c r="G62" s="4">
        <f t="shared" si="18"/>
        <v>7.45</v>
      </c>
      <c r="H62" s="4">
        <f t="shared" si="19"/>
        <v>12.45</v>
      </c>
      <c r="I62" s="4">
        <v>0</v>
      </c>
      <c r="J62" s="4">
        <f t="shared" si="20"/>
        <v>12.45</v>
      </c>
      <c r="K62" s="4">
        <v>5</v>
      </c>
      <c r="L62" s="4">
        <v>1.4</v>
      </c>
      <c r="M62" s="4">
        <v>1.8</v>
      </c>
      <c r="N62" s="4">
        <f t="shared" si="21"/>
        <v>1.6</v>
      </c>
      <c r="O62" s="4">
        <f t="shared" si="22"/>
        <v>8.4</v>
      </c>
      <c r="P62" s="4">
        <f t="shared" si="23"/>
        <v>13.4</v>
      </c>
      <c r="Q62" s="4">
        <v>0</v>
      </c>
      <c r="R62" s="4">
        <f t="shared" si="24"/>
        <v>13.4</v>
      </c>
      <c r="S62" s="4">
        <v>5</v>
      </c>
      <c r="T62" s="4">
        <v>3.7</v>
      </c>
      <c r="U62" s="4">
        <v>3.4</v>
      </c>
      <c r="V62" s="4">
        <f t="shared" si="25"/>
        <v>3.55</v>
      </c>
      <c r="W62" s="4">
        <f t="shared" si="26"/>
        <v>6.45</v>
      </c>
      <c r="X62" s="4">
        <f t="shared" si="27"/>
        <v>11.45</v>
      </c>
      <c r="Y62" s="4">
        <v>0</v>
      </c>
      <c r="Z62" s="4">
        <f t="shared" si="28"/>
        <v>11.45</v>
      </c>
      <c r="AA62" s="4">
        <v>5</v>
      </c>
      <c r="AB62" s="4">
        <v>2.2999999999999998</v>
      </c>
      <c r="AC62" s="4">
        <v>2.6</v>
      </c>
      <c r="AD62" s="4">
        <f t="shared" si="29"/>
        <v>2.4500000000000002</v>
      </c>
      <c r="AE62" s="4">
        <f t="shared" si="30"/>
        <v>7.55</v>
      </c>
      <c r="AF62" s="4">
        <f t="shared" si="31"/>
        <v>12.55</v>
      </c>
      <c r="AG62" s="17">
        <v>0</v>
      </c>
      <c r="AH62" s="5">
        <f t="shared" si="32"/>
        <v>12.55</v>
      </c>
      <c r="AI62" s="5">
        <f t="shared" si="33"/>
        <v>49.849999999999994</v>
      </c>
      <c r="AJ62" s="2">
        <v>34</v>
      </c>
    </row>
    <row r="63" spans="1:36" x14ac:dyDescent="0.35">
      <c r="A63" s="1" t="s">
        <v>135</v>
      </c>
      <c r="B63" s="2">
        <v>2014</v>
      </c>
      <c r="C63" s="4">
        <v>6</v>
      </c>
      <c r="D63" s="20">
        <v>2.2999999999999998</v>
      </c>
      <c r="E63" s="4">
        <v>2.2000000000000002</v>
      </c>
      <c r="F63" s="4">
        <f t="shared" si="17"/>
        <v>2.25</v>
      </c>
      <c r="G63" s="4">
        <f t="shared" si="18"/>
        <v>7.75</v>
      </c>
      <c r="H63" s="4">
        <f t="shared" si="19"/>
        <v>13.75</v>
      </c>
      <c r="I63" s="4">
        <v>0</v>
      </c>
      <c r="J63" s="4">
        <f t="shared" si="20"/>
        <v>13.75</v>
      </c>
      <c r="K63" s="4">
        <v>4</v>
      </c>
      <c r="L63" s="4">
        <v>2</v>
      </c>
      <c r="M63" s="4">
        <v>2.4</v>
      </c>
      <c r="N63" s="4">
        <f t="shared" si="21"/>
        <v>2.2000000000000002</v>
      </c>
      <c r="O63" s="4">
        <f t="shared" si="22"/>
        <v>7.8</v>
      </c>
      <c r="P63" s="4">
        <f t="shared" si="23"/>
        <v>11.8</v>
      </c>
      <c r="Q63" s="4">
        <v>0</v>
      </c>
      <c r="R63" s="4">
        <f t="shared" si="24"/>
        <v>11.8</v>
      </c>
      <c r="S63" s="4">
        <v>6</v>
      </c>
      <c r="T63" s="4">
        <v>2.9</v>
      </c>
      <c r="U63" s="4">
        <v>2.7</v>
      </c>
      <c r="V63" s="4">
        <f t="shared" si="25"/>
        <v>2.8</v>
      </c>
      <c r="W63" s="4">
        <f t="shared" si="26"/>
        <v>7.2</v>
      </c>
      <c r="X63" s="4">
        <f t="shared" si="27"/>
        <v>13.2</v>
      </c>
      <c r="Y63" s="4">
        <v>0</v>
      </c>
      <c r="Z63" s="4">
        <f t="shared" si="28"/>
        <v>13.2</v>
      </c>
      <c r="AA63" s="4">
        <v>5</v>
      </c>
      <c r="AB63" s="4">
        <v>3.9</v>
      </c>
      <c r="AC63" s="4">
        <v>4.0999999999999996</v>
      </c>
      <c r="AD63" s="4">
        <f t="shared" si="29"/>
        <v>4</v>
      </c>
      <c r="AE63" s="4">
        <f t="shared" si="30"/>
        <v>6</v>
      </c>
      <c r="AF63" s="4">
        <f t="shared" si="31"/>
        <v>11</v>
      </c>
      <c r="AG63" s="17">
        <v>0</v>
      </c>
      <c r="AH63" s="5">
        <f t="shared" si="32"/>
        <v>11</v>
      </c>
      <c r="AI63" s="5">
        <f t="shared" si="33"/>
        <v>49.75</v>
      </c>
      <c r="AJ63" s="2">
        <v>35</v>
      </c>
    </row>
    <row r="64" spans="1:36" x14ac:dyDescent="0.35">
      <c r="A64" s="1" t="s">
        <v>84</v>
      </c>
      <c r="B64" s="2">
        <v>2014</v>
      </c>
      <c r="C64" s="4">
        <v>0</v>
      </c>
      <c r="D64" s="20">
        <v>0</v>
      </c>
      <c r="E64" s="4">
        <v>0</v>
      </c>
      <c r="F64" s="4">
        <f t="shared" si="17"/>
        <v>0</v>
      </c>
      <c r="G64" s="4">
        <v>0</v>
      </c>
      <c r="H64" s="4">
        <f t="shared" si="19"/>
        <v>0</v>
      </c>
      <c r="I64" s="4">
        <v>0</v>
      </c>
      <c r="J64" s="4">
        <f t="shared" si="20"/>
        <v>0</v>
      </c>
      <c r="K64" s="4">
        <v>3</v>
      </c>
      <c r="L64" s="4">
        <v>1.4</v>
      </c>
      <c r="M64" s="4">
        <v>1.6</v>
      </c>
      <c r="N64" s="4">
        <f t="shared" si="21"/>
        <v>1.5</v>
      </c>
      <c r="O64" s="4">
        <f t="shared" si="22"/>
        <v>8.5</v>
      </c>
      <c r="P64" s="4">
        <f t="shared" si="23"/>
        <v>11.5</v>
      </c>
      <c r="Q64" s="4">
        <v>0</v>
      </c>
      <c r="R64" s="4">
        <f t="shared" si="24"/>
        <v>11.5</v>
      </c>
      <c r="S64" s="4">
        <v>6</v>
      </c>
      <c r="T64" s="4">
        <v>1.9</v>
      </c>
      <c r="U64" s="4">
        <v>2.2999999999999998</v>
      </c>
      <c r="V64" s="4">
        <f t="shared" si="25"/>
        <v>2.0999999999999996</v>
      </c>
      <c r="W64" s="4">
        <f t="shared" si="26"/>
        <v>7.9</v>
      </c>
      <c r="X64" s="4">
        <f t="shared" si="27"/>
        <v>13.9</v>
      </c>
      <c r="Y64" s="4">
        <v>0</v>
      </c>
      <c r="Z64" s="4">
        <f t="shared" si="28"/>
        <v>13.9</v>
      </c>
      <c r="AA64" s="4">
        <v>5.5</v>
      </c>
      <c r="AB64" s="4">
        <v>1.8</v>
      </c>
      <c r="AC64" s="4">
        <v>1.6</v>
      </c>
      <c r="AD64" s="4">
        <f t="shared" si="29"/>
        <v>1.7000000000000002</v>
      </c>
      <c r="AE64" s="4">
        <f t="shared" si="30"/>
        <v>8.3000000000000007</v>
      </c>
      <c r="AF64" s="4">
        <f t="shared" si="31"/>
        <v>13.8</v>
      </c>
      <c r="AG64" s="17">
        <v>0</v>
      </c>
      <c r="AH64" s="5">
        <f t="shared" si="32"/>
        <v>13.8</v>
      </c>
      <c r="AI64" s="5">
        <f t="shared" si="33"/>
        <v>39.200000000000003</v>
      </c>
      <c r="AJ64" s="2">
        <v>36</v>
      </c>
    </row>
    <row r="65" spans="1:36" x14ac:dyDescent="0.35">
      <c r="A65" s="2" t="s">
        <v>83</v>
      </c>
      <c r="B65" s="2">
        <v>2015</v>
      </c>
      <c r="C65" s="4">
        <v>5</v>
      </c>
      <c r="D65" s="20">
        <v>2.1</v>
      </c>
      <c r="E65" s="4">
        <v>2.2000000000000002</v>
      </c>
      <c r="F65" s="4">
        <f t="shared" si="17"/>
        <v>2.1500000000000004</v>
      </c>
      <c r="G65" s="4">
        <f>SUM(10-F65)</f>
        <v>7.85</v>
      </c>
      <c r="H65" s="4">
        <f t="shared" si="19"/>
        <v>12.85</v>
      </c>
      <c r="I65" s="4">
        <v>0</v>
      </c>
      <c r="J65" s="4">
        <f t="shared" si="20"/>
        <v>12.85</v>
      </c>
      <c r="K65" s="4">
        <v>3</v>
      </c>
      <c r="L65" s="4">
        <v>2.1</v>
      </c>
      <c r="M65" s="4">
        <v>2</v>
      </c>
      <c r="N65" s="4">
        <f t="shared" si="21"/>
        <v>2.0499999999999998</v>
      </c>
      <c r="O65" s="4">
        <f t="shared" si="22"/>
        <v>7.95</v>
      </c>
      <c r="P65" s="4">
        <f t="shared" si="23"/>
        <v>10.95</v>
      </c>
      <c r="Q65" s="4">
        <v>0</v>
      </c>
      <c r="R65" s="4">
        <f t="shared" si="24"/>
        <v>10.95</v>
      </c>
      <c r="S65" s="4">
        <v>0</v>
      </c>
      <c r="T65" s="4">
        <v>0</v>
      </c>
      <c r="U65" s="4">
        <v>0</v>
      </c>
      <c r="V65" s="4">
        <f t="shared" si="25"/>
        <v>0</v>
      </c>
      <c r="W65" s="4">
        <v>0</v>
      </c>
      <c r="X65" s="4">
        <f t="shared" si="27"/>
        <v>0</v>
      </c>
      <c r="Y65" s="4">
        <v>0</v>
      </c>
      <c r="Z65" s="4">
        <f t="shared" si="28"/>
        <v>0</v>
      </c>
      <c r="AA65" s="4">
        <v>5</v>
      </c>
      <c r="AB65" s="4">
        <v>3.2</v>
      </c>
      <c r="AC65" s="4">
        <v>3.8</v>
      </c>
      <c r="AD65" s="4">
        <f t="shared" si="29"/>
        <v>3.5</v>
      </c>
      <c r="AE65" s="4">
        <f t="shared" si="30"/>
        <v>6.5</v>
      </c>
      <c r="AF65" s="4">
        <f t="shared" si="31"/>
        <v>11.5</v>
      </c>
      <c r="AG65" s="17">
        <v>0</v>
      </c>
      <c r="AH65" s="5">
        <f t="shared" si="32"/>
        <v>11.5</v>
      </c>
      <c r="AI65" s="5">
        <f t="shared" si="33"/>
        <v>35.299999999999997</v>
      </c>
      <c r="AJ65" s="2">
        <v>37</v>
      </c>
    </row>
    <row r="66" spans="1:36" x14ac:dyDescent="0.35">
      <c r="A66" s="1" t="s">
        <v>43</v>
      </c>
      <c r="B66" s="2">
        <v>2014</v>
      </c>
      <c r="C66" s="4">
        <v>0</v>
      </c>
      <c r="D66" s="20">
        <v>0</v>
      </c>
      <c r="E66" s="4">
        <v>0</v>
      </c>
      <c r="F66" s="4">
        <f t="shared" si="17"/>
        <v>0</v>
      </c>
      <c r="G66" s="4">
        <v>0</v>
      </c>
      <c r="H66" s="4">
        <f t="shared" si="19"/>
        <v>0</v>
      </c>
      <c r="I66" s="4">
        <v>0</v>
      </c>
      <c r="J66" s="4">
        <f t="shared" si="20"/>
        <v>0</v>
      </c>
      <c r="K66" s="4">
        <v>7</v>
      </c>
      <c r="L66" s="4">
        <v>2.9</v>
      </c>
      <c r="M66" s="4">
        <v>3.1</v>
      </c>
      <c r="N66" s="4">
        <f t="shared" si="21"/>
        <v>3</v>
      </c>
      <c r="O66" s="4">
        <f t="shared" si="22"/>
        <v>7</v>
      </c>
      <c r="P66" s="4">
        <f t="shared" si="23"/>
        <v>14</v>
      </c>
      <c r="Q66" s="4">
        <v>0</v>
      </c>
      <c r="R66" s="4">
        <f t="shared" si="24"/>
        <v>14</v>
      </c>
      <c r="S66" s="4">
        <v>0</v>
      </c>
      <c r="T66" s="4">
        <v>0</v>
      </c>
      <c r="U66" s="4">
        <v>0</v>
      </c>
      <c r="V66" s="4">
        <f t="shared" si="25"/>
        <v>0</v>
      </c>
      <c r="W66" s="4">
        <v>0</v>
      </c>
      <c r="X66" s="4">
        <f t="shared" si="27"/>
        <v>0</v>
      </c>
      <c r="Y66" s="4">
        <v>0</v>
      </c>
      <c r="Z66" s="4">
        <f t="shared" si="28"/>
        <v>0</v>
      </c>
      <c r="AA66" s="4">
        <v>0</v>
      </c>
      <c r="AB66" s="4">
        <v>0</v>
      </c>
      <c r="AC66" s="4">
        <v>0</v>
      </c>
      <c r="AD66" s="4">
        <f t="shared" si="29"/>
        <v>0</v>
      </c>
      <c r="AE66" s="4">
        <v>0</v>
      </c>
      <c r="AF66" s="4">
        <f t="shared" si="31"/>
        <v>0</v>
      </c>
      <c r="AG66" s="17">
        <v>0</v>
      </c>
      <c r="AH66" s="5">
        <f t="shared" si="32"/>
        <v>0</v>
      </c>
      <c r="AI66" s="5">
        <f t="shared" si="33"/>
        <v>14</v>
      </c>
      <c r="AJ66" s="2">
        <v>38</v>
      </c>
    </row>
    <row r="67" spans="1:36" x14ac:dyDescent="0.35">
      <c r="A67" s="18" t="s">
        <v>82</v>
      </c>
      <c r="B67" s="2">
        <v>2014</v>
      </c>
      <c r="C67" s="4">
        <v>0</v>
      </c>
      <c r="D67" s="20">
        <v>0</v>
      </c>
      <c r="E67" s="4">
        <v>0</v>
      </c>
      <c r="F67" s="4">
        <f t="shared" si="17"/>
        <v>0</v>
      </c>
      <c r="G67" s="4">
        <v>0</v>
      </c>
      <c r="H67" s="4">
        <f t="shared" si="19"/>
        <v>0</v>
      </c>
      <c r="I67" s="4">
        <v>0</v>
      </c>
      <c r="J67" s="4">
        <f t="shared" si="20"/>
        <v>0</v>
      </c>
      <c r="K67" s="4">
        <v>0</v>
      </c>
      <c r="L67" s="4">
        <v>0</v>
      </c>
      <c r="M67" s="4">
        <v>0</v>
      </c>
      <c r="N67" s="4">
        <f t="shared" si="21"/>
        <v>0</v>
      </c>
      <c r="O67" s="4">
        <v>0</v>
      </c>
      <c r="P67" s="4">
        <f t="shared" si="23"/>
        <v>0</v>
      </c>
      <c r="Q67" s="4">
        <v>0</v>
      </c>
      <c r="R67" s="4">
        <f t="shared" si="24"/>
        <v>0</v>
      </c>
      <c r="S67" s="4">
        <v>0</v>
      </c>
      <c r="T67" s="4">
        <v>0</v>
      </c>
      <c r="U67" s="4">
        <v>0</v>
      </c>
      <c r="V67" s="4">
        <f t="shared" si="25"/>
        <v>0</v>
      </c>
      <c r="W67" s="4">
        <v>0</v>
      </c>
      <c r="X67" s="4">
        <f t="shared" si="27"/>
        <v>0</v>
      </c>
      <c r="Y67" s="4">
        <v>0</v>
      </c>
      <c r="Z67" s="4">
        <f t="shared" si="28"/>
        <v>0</v>
      </c>
      <c r="AA67" s="4">
        <v>0</v>
      </c>
      <c r="AB67" s="4">
        <v>0</v>
      </c>
      <c r="AC67" s="4">
        <v>0</v>
      </c>
      <c r="AD67" s="4">
        <f t="shared" si="29"/>
        <v>0</v>
      </c>
      <c r="AE67" s="4">
        <v>0</v>
      </c>
      <c r="AF67" s="4">
        <f t="shared" si="31"/>
        <v>0</v>
      </c>
      <c r="AG67" s="17">
        <v>0</v>
      </c>
      <c r="AH67" s="5">
        <f t="shared" si="32"/>
        <v>0</v>
      </c>
      <c r="AI67" s="5">
        <f t="shared" si="33"/>
        <v>0</v>
      </c>
    </row>
    <row r="68" spans="1:36" x14ac:dyDescent="0.35">
      <c r="A68" s="18" t="s">
        <v>139</v>
      </c>
      <c r="B68" s="2">
        <v>2015</v>
      </c>
      <c r="C68" s="4">
        <v>0</v>
      </c>
      <c r="D68" s="20">
        <v>0</v>
      </c>
      <c r="E68" s="4">
        <v>0</v>
      </c>
      <c r="F68" s="4">
        <f t="shared" si="17"/>
        <v>0</v>
      </c>
      <c r="G68" s="4">
        <v>0</v>
      </c>
      <c r="H68" s="4">
        <f t="shared" si="19"/>
        <v>0</v>
      </c>
      <c r="I68" s="4">
        <v>0</v>
      </c>
      <c r="J68" s="4">
        <f t="shared" si="20"/>
        <v>0</v>
      </c>
      <c r="K68" s="4">
        <v>0</v>
      </c>
      <c r="L68" s="4">
        <v>0</v>
      </c>
      <c r="M68" s="4">
        <v>0</v>
      </c>
      <c r="N68" s="4">
        <f t="shared" si="21"/>
        <v>0</v>
      </c>
      <c r="O68" s="4">
        <v>0</v>
      </c>
      <c r="P68" s="4">
        <f t="shared" si="23"/>
        <v>0</v>
      </c>
      <c r="Q68" s="4">
        <v>0</v>
      </c>
      <c r="R68" s="4">
        <f t="shared" si="24"/>
        <v>0</v>
      </c>
      <c r="S68" s="4">
        <v>0</v>
      </c>
      <c r="T68" s="4">
        <v>0</v>
      </c>
      <c r="U68" s="4">
        <v>0</v>
      </c>
      <c r="V68" s="4">
        <f t="shared" si="25"/>
        <v>0</v>
      </c>
      <c r="W68" s="4">
        <v>0</v>
      </c>
      <c r="X68" s="4">
        <f t="shared" si="27"/>
        <v>0</v>
      </c>
      <c r="Y68" s="4">
        <v>0</v>
      </c>
      <c r="Z68" s="4">
        <f t="shared" si="28"/>
        <v>0</v>
      </c>
      <c r="AA68" s="4">
        <v>0</v>
      </c>
      <c r="AB68" s="4">
        <v>0</v>
      </c>
      <c r="AC68" s="4">
        <v>0</v>
      </c>
      <c r="AD68" s="4">
        <f t="shared" si="29"/>
        <v>0</v>
      </c>
      <c r="AE68" s="4">
        <v>0</v>
      </c>
      <c r="AF68" s="4">
        <f t="shared" si="31"/>
        <v>0</v>
      </c>
      <c r="AG68" s="17">
        <v>0</v>
      </c>
      <c r="AH68" s="5">
        <f t="shared" si="32"/>
        <v>0</v>
      </c>
      <c r="AI68" s="5">
        <f t="shared" si="33"/>
        <v>0</v>
      </c>
    </row>
    <row r="69" spans="1:36" x14ac:dyDescent="0.35">
      <c r="A69" s="1" t="s">
        <v>36</v>
      </c>
      <c r="B69" s="2">
        <v>2015</v>
      </c>
      <c r="C69" s="4">
        <v>0</v>
      </c>
      <c r="D69" s="20">
        <v>0</v>
      </c>
      <c r="E69" s="4">
        <v>0</v>
      </c>
      <c r="F69" s="4">
        <f t="shared" si="17"/>
        <v>0</v>
      </c>
      <c r="G69" s="4">
        <v>0</v>
      </c>
      <c r="H69" s="4">
        <f t="shared" si="19"/>
        <v>0</v>
      </c>
      <c r="I69" s="4">
        <v>0</v>
      </c>
      <c r="J69" s="4">
        <f t="shared" si="20"/>
        <v>0</v>
      </c>
      <c r="K69" s="4">
        <v>0</v>
      </c>
      <c r="L69" s="4">
        <v>0</v>
      </c>
      <c r="M69" s="4">
        <v>0</v>
      </c>
      <c r="N69" s="4">
        <f t="shared" si="21"/>
        <v>0</v>
      </c>
      <c r="O69" s="4">
        <v>0</v>
      </c>
      <c r="P69" s="4">
        <f t="shared" si="23"/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f t="shared" si="25"/>
        <v>0</v>
      </c>
      <c r="W69" s="4">
        <v>0</v>
      </c>
      <c r="X69" s="4">
        <f t="shared" si="27"/>
        <v>0</v>
      </c>
      <c r="Y69" s="4">
        <v>0</v>
      </c>
      <c r="Z69" s="4">
        <f t="shared" si="28"/>
        <v>0</v>
      </c>
      <c r="AA69" s="4">
        <v>0</v>
      </c>
      <c r="AB69" s="4">
        <v>0</v>
      </c>
      <c r="AC69" s="4">
        <v>0</v>
      </c>
      <c r="AD69" s="4">
        <f t="shared" si="29"/>
        <v>0</v>
      </c>
      <c r="AE69" s="4">
        <v>0</v>
      </c>
      <c r="AF69" s="4">
        <f t="shared" si="31"/>
        <v>0</v>
      </c>
      <c r="AG69" s="17">
        <v>0</v>
      </c>
      <c r="AH69" s="5">
        <f t="shared" si="32"/>
        <v>0</v>
      </c>
      <c r="AI69" s="5">
        <f t="shared" si="33"/>
        <v>0</v>
      </c>
    </row>
    <row r="70" spans="1:36" x14ac:dyDescent="0.35">
      <c r="A70" s="1"/>
    </row>
    <row r="71" spans="1:36" x14ac:dyDescent="0.35">
      <c r="A71" s="1" t="s">
        <v>155</v>
      </c>
      <c r="J71" s="2" t="s">
        <v>0</v>
      </c>
      <c r="R71" s="2" t="s">
        <v>1</v>
      </c>
      <c r="Z71" s="2" t="s">
        <v>2</v>
      </c>
      <c r="AH71" s="2" t="s">
        <v>3</v>
      </c>
    </row>
    <row r="72" spans="1:36" x14ac:dyDescent="0.35">
      <c r="A72" s="3"/>
      <c r="C72" s="2" t="s">
        <v>4</v>
      </c>
      <c r="D72" s="2" t="s">
        <v>5</v>
      </c>
      <c r="E72" s="2" t="s">
        <v>6</v>
      </c>
      <c r="F72" s="2" t="s">
        <v>7</v>
      </c>
      <c r="G72" s="2" t="s">
        <v>8</v>
      </c>
      <c r="I72" s="2" t="s">
        <v>9</v>
      </c>
      <c r="J72" s="2" t="s">
        <v>10</v>
      </c>
      <c r="K72" s="2" t="s">
        <v>4</v>
      </c>
      <c r="L72" s="2" t="s">
        <v>5</v>
      </c>
      <c r="M72" s="2" t="s">
        <v>6</v>
      </c>
      <c r="N72" s="2" t="s">
        <v>7</v>
      </c>
      <c r="O72" s="2" t="s">
        <v>8</v>
      </c>
      <c r="Q72" s="2" t="s">
        <v>9</v>
      </c>
      <c r="R72" s="2" t="s">
        <v>10</v>
      </c>
      <c r="S72" s="2" t="s">
        <v>4</v>
      </c>
      <c r="T72" s="2" t="s">
        <v>5</v>
      </c>
      <c r="U72" s="2" t="s">
        <v>6</v>
      </c>
      <c r="V72" s="2" t="s">
        <v>7</v>
      </c>
      <c r="W72" s="2" t="s">
        <v>8</v>
      </c>
      <c r="Y72" s="2" t="s">
        <v>9</v>
      </c>
      <c r="Z72" s="2" t="s">
        <v>10</v>
      </c>
      <c r="AA72" s="2" t="s">
        <v>4</v>
      </c>
      <c r="AB72" s="2" t="s">
        <v>5</v>
      </c>
      <c r="AC72" s="2" t="s">
        <v>6</v>
      </c>
      <c r="AD72" s="2" t="s">
        <v>7</v>
      </c>
      <c r="AE72" s="2" t="s">
        <v>8</v>
      </c>
      <c r="AG72" s="2" t="s">
        <v>9</v>
      </c>
      <c r="AH72" s="2" t="s">
        <v>10</v>
      </c>
      <c r="AI72" s="7" t="s">
        <v>13</v>
      </c>
    </row>
    <row r="73" spans="1:36" x14ac:dyDescent="0.35">
      <c r="A73" s="2" t="s">
        <v>94</v>
      </c>
      <c r="B73" s="2">
        <v>2016</v>
      </c>
      <c r="C73" s="4">
        <v>9</v>
      </c>
      <c r="D73" s="20">
        <v>1.5</v>
      </c>
      <c r="E73" s="4">
        <v>1.8</v>
      </c>
      <c r="F73" s="4">
        <f t="shared" ref="F73:F117" si="34">AVERAGE(D73:E73)</f>
        <v>1.65</v>
      </c>
      <c r="G73" s="4">
        <f t="shared" ref="G73:G112" si="35">SUM(10-F73)</f>
        <v>8.35</v>
      </c>
      <c r="H73" s="4">
        <f t="shared" ref="H73:H117" si="36">SUM(C73+G73)</f>
        <v>17.350000000000001</v>
      </c>
      <c r="I73" s="4">
        <v>0</v>
      </c>
      <c r="J73" s="4">
        <f t="shared" ref="J73:J117" si="37">SUM(H73-I73)</f>
        <v>17.350000000000001</v>
      </c>
      <c r="K73" s="4">
        <v>8</v>
      </c>
      <c r="L73" s="4">
        <v>0.7</v>
      </c>
      <c r="M73" s="4">
        <v>0.8</v>
      </c>
      <c r="N73" s="4">
        <f t="shared" ref="N73:N117" si="38">AVERAGE(L73:M73)</f>
        <v>0.75</v>
      </c>
      <c r="O73" s="4">
        <f t="shared" ref="O73:O112" si="39">SUM(10-N73)</f>
        <v>9.25</v>
      </c>
      <c r="P73" s="4">
        <f t="shared" ref="P73:P117" si="40">SUM(K73+O73)</f>
        <v>17.25</v>
      </c>
      <c r="Q73" s="4">
        <v>0</v>
      </c>
      <c r="R73" s="4">
        <f t="shared" ref="R73:R117" si="41">SUM(P73-Q73)</f>
        <v>17.25</v>
      </c>
      <c r="S73" s="4">
        <v>6.5</v>
      </c>
      <c r="T73" s="4">
        <v>2.1</v>
      </c>
      <c r="U73" s="4">
        <v>1.7</v>
      </c>
      <c r="V73" s="4">
        <f t="shared" ref="V73:V117" si="42">AVERAGE(T73:U73)</f>
        <v>1.9</v>
      </c>
      <c r="W73" s="4">
        <f t="shared" ref="W73:W112" si="43">SUM(10-V73)</f>
        <v>8.1</v>
      </c>
      <c r="X73" s="4">
        <f t="shared" ref="X73:X115" si="44">SUM(S73+W73)</f>
        <v>14.6</v>
      </c>
      <c r="Y73" s="4">
        <v>0</v>
      </c>
      <c r="Z73" s="4">
        <f t="shared" ref="Z73:Z117" si="45">SUM(X73-Y73)</f>
        <v>14.6</v>
      </c>
      <c r="AA73" s="4">
        <v>8</v>
      </c>
      <c r="AB73" s="4">
        <v>1.3</v>
      </c>
      <c r="AC73" s="4">
        <v>1.5</v>
      </c>
      <c r="AD73" s="4">
        <f t="shared" ref="AD73:AD117" si="46">AVERAGE(AB73:AC73)</f>
        <v>1.4</v>
      </c>
      <c r="AE73" s="4">
        <f t="shared" ref="AE73:AE112" si="47">SUM(10-AD73)</f>
        <v>8.6</v>
      </c>
      <c r="AF73" s="4">
        <f t="shared" ref="AF73:AF117" si="48">SUM(AA73+AE73)</f>
        <v>16.600000000000001</v>
      </c>
      <c r="AG73" s="17">
        <v>0</v>
      </c>
      <c r="AH73" s="5">
        <f t="shared" ref="AH73:AH117" si="49">SUM(AF73-AG73)</f>
        <v>16.600000000000001</v>
      </c>
      <c r="AI73" s="5">
        <f t="shared" ref="AI73:AI117" si="50">SUM(J73+R73+Z73+AH73)</f>
        <v>65.800000000000011</v>
      </c>
      <c r="AJ73" s="2">
        <v>1</v>
      </c>
    </row>
    <row r="74" spans="1:36" x14ac:dyDescent="0.35">
      <c r="A74" s="2" t="s">
        <v>99</v>
      </c>
      <c r="B74" s="2">
        <v>2016</v>
      </c>
      <c r="C74" s="4">
        <v>9</v>
      </c>
      <c r="D74" s="20">
        <v>1</v>
      </c>
      <c r="E74" s="4">
        <v>1.5</v>
      </c>
      <c r="F74" s="4">
        <f t="shared" si="34"/>
        <v>1.25</v>
      </c>
      <c r="G74" s="4">
        <f t="shared" si="35"/>
        <v>8.75</v>
      </c>
      <c r="H74" s="4">
        <f t="shared" si="36"/>
        <v>17.75</v>
      </c>
      <c r="I74" s="4">
        <v>0</v>
      </c>
      <c r="J74" s="4">
        <f t="shared" si="37"/>
        <v>17.75</v>
      </c>
      <c r="K74" s="4">
        <v>8</v>
      </c>
      <c r="L74" s="4">
        <v>1.1000000000000001</v>
      </c>
      <c r="M74" s="4">
        <v>1.3</v>
      </c>
      <c r="N74" s="4">
        <f t="shared" si="38"/>
        <v>1.2000000000000002</v>
      </c>
      <c r="O74" s="4">
        <f t="shared" si="39"/>
        <v>8.8000000000000007</v>
      </c>
      <c r="P74" s="4">
        <f t="shared" si="40"/>
        <v>16.8</v>
      </c>
      <c r="Q74" s="4">
        <v>0</v>
      </c>
      <c r="R74" s="4">
        <f t="shared" si="41"/>
        <v>16.8</v>
      </c>
      <c r="S74" s="4">
        <v>7</v>
      </c>
      <c r="T74" s="4">
        <v>2</v>
      </c>
      <c r="U74" s="4">
        <v>2</v>
      </c>
      <c r="V74" s="4">
        <f t="shared" si="42"/>
        <v>2</v>
      </c>
      <c r="W74" s="4">
        <f t="shared" si="43"/>
        <v>8</v>
      </c>
      <c r="X74" s="4">
        <f t="shared" si="44"/>
        <v>15</v>
      </c>
      <c r="Y74" s="4">
        <v>0</v>
      </c>
      <c r="Z74" s="4">
        <f t="shared" si="45"/>
        <v>15</v>
      </c>
      <c r="AA74" s="4">
        <v>8</v>
      </c>
      <c r="AB74" s="4">
        <v>1.8</v>
      </c>
      <c r="AC74" s="4">
        <v>1.8</v>
      </c>
      <c r="AD74" s="4">
        <f t="shared" si="46"/>
        <v>1.8</v>
      </c>
      <c r="AE74" s="4">
        <f t="shared" si="47"/>
        <v>8.1999999999999993</v>
      </c>
      <c r="AF74" s="4">
        <f t="shared" si="48"/>
        <v>16.2</v>
      </c>
      <c r="AG74" s="17">
        <v>0</v>
      </c>
      <c r="AH74" s="5">
        <f t="shared" si="49"/>
        <v>16.2</v>
      </c>
      <c r="AI74" s="5">
        <f t="shared" si="50"/>
        <v>65.75</v>
      </c>
      <c r="AJ74" s="2">
        <v>2</v>
      </c>
    </row>
    <row r="75" spans="1:36" x14ac:dyDescent="0.35">
      <c r="A75" s="2" t="s">
        <v>156</v>
      </c>
      <c r="B75" s="2">
        <v>2017</v>
      </c>
      <c r="C75" s="4">
        <v>7</v>
      </c>
      <c r="D75" s="20">
        <v>1.4</v>
      </c>
      <c r="E75" s="4">
        <v>1.6</v>
      </c>
      <c r="F75" s="4">
        <f t="shared" si="34"/>
        <v>1.5</v>
      </c>
      <c r="G75" s="4">
        <f t="shared" si="35"/>
        <v>8.5</v>
      </c>
      <c r="H75" s="4">
        <f t="shared" si="36"/>
        <v>15.5</v>
      </c>
      <c r="I75" s="4">
        <v>0</v>
      </c>
      <c r="J75" s="4">
        <f t="shared" si="37"/>
        <v>15.5</v>
      </c>
      <c r="K75" s="4">
        <v>8</v>
      </c>
      <c r="L75" s="4">
        <v>0.8</v>
      </c>
      <c r="M75" s="4">
        <v>0.8</v>
      </c>
      <c r="N75" s="4">
        <f t="shared" si="38"/>
        <v>0.8</v>
      </c>
      <c r="O75" s="4">
        <f t="shared" si="39"/>
        <v>9.1999999999999993</v>
      </c>
      <c r="P75" s="4">
        <f t="shared" si="40"/>
        <v>17.2</v>
      </c>
      <c r="Q75" s="4">
        <v>0</v>
      </c>
      <c r="R75" s="4">
        <f t="shared" si="41"/>
        <v>17.2</v>
      </c>
      <c r="S75" s="4">
        <v>9</v>
      </c>
      <c r="T75" s="4">
        <v>2.9</v>
      </c>
      <c r="U75" s="4">
        <v>3.2</v>
      </c>
      <c r="V75" s="4">
        <f t="shared" si="42"/>
        <v>3.05</v>
      </c>
      <c r="W75" s="4">
        <f t="shared" si="43"/>
        <v>6.95</v>
      </c>
      <c r="X75" s="4">
        <f t="shared" si="44"/>
        <v>15.95</v>
      </c>
      <c r="Y75" s="4">
        <v>0</v>
      </c>
      <c r="Z75" s="4">
        <f t="shared" si="45"/>
        <v>15.95</v>
      </c>
      <c r="AA75" s="4">
        <v>8</v>
      </c>
      <c r="AB75" s="4">
        <v>1.5</v>
      </c>
      <c r="AC75" s="4">
        <v>1.5</v>
      </c>
      <c r="AD75" s="4">
        <f t="shared" si="46"/>
        <v>1.5</v>
      </c>
      <c r="AE75" s="4">
        <f t="shared" si="47"/>
        <v>8.5</v>
      </c>
      <c r="AF75" s="4">
        <f t="shared" si="48"/>
        <v>16.5</v>
      </c>
      <c r="AG75" s="17">
        <v>0</v>
      </c>
      <c r="AH75" s="5">
        <f t="shared" si="49"/>
        <v>16.5</v>
      </c>
      <c r="AI75" s="5">
        <f t="shared" si="50"/>
        <v>65.150000000000006</v>
      </c>
      <c r="AJ75" s="2">
        <v>3</v>
      </c>
    </row>
    <row r="76" spans="1:36" x14ac:dyDescent="0.35">
      <c r="A76" s="2" t="s">
        <v>97</v>
      </c>
      <c r="B76" s="2">
        <v>2016</v>
      </c>
      <c r="C76" s="4">
        <v>9</v>
      </c>
      <c r="D76" s="20">
        <v>2.5</v>
      </c>
      <c r="E76" s="4">
        <v>2.9</v>
      </c>
      <c r="F76" s="4">
        <f t="shared" si="34"/>
        <v>2.7</v>
      </c>
      <c r="G76" s="4">
        <f t="shared" si="35"/>
        <v>7.3</v>
      </c>
      <c r="H76" s="4">
        <f t="shared" si="36"/>
        <v>16.3</v>
      </c>
      <c r="I76" s="4">
        <v>0</v>
      </c>
      <c r="J76" s="4">
        <f t="shared" si="37"/>
        <v>16.3</v>
      </c>
      <c r="K76" s="4">
        <v>8</v>
      </c>
      <c r="L76" s="4">
        <v>0.9</v>
      </c>
      <c r="M76" s="4">
        <v>1.1000000000000001</v>
      </c>
      <c r="N76" s="4">
        <f t="shared" si="38"/>
        <v>1</v>
      </c>
      <c r="O76" s="4">
        <f t="shared" si="39"/>
        <v>9</v>
      </c>
      <c r="P76" s="4">
        <f t="shared" si="40"/>
        <v>17</v>
      </c>
      <c r="Q76" s="4">
        <v>0</v>
      </c>
      <c r="R76" s="4">
        <f t="shared" si="41"/>
        <v>17</v>
      </c>
      <c r="S76" s="4">
        <v>6</v>
      </c>
      <c r="T76" s="4">
        <v>1.9</v>
      </c>
      <c r="U76" s="4">
        <v>1.9</v>
      </c>
      <c r="V76" s="4">
        <f t="shared" si="42"/>
        <v>1.9</v>
      </c>
      <c r="W76" s="4">
        <f t="shared" si="43"/>
        <v>8.1</v>
      </c>
      <c r="X76" s="4">
        <f t="shared" si="44"/>
        <v>14.1</v>
      </c>
      <c r="Y76" s="4">
        <v>0</v>
      </c>
      <c r="Z76" s="4">
        <f t="shared" si="45"/>
        <v>14.1</v>
      </c>
      <c r="AA76" s="4">
        <v>8</v>
      </c>
      <c r="AB76" s="4">
        <v>1.7</v>
      </c>
      <c r="AC76" s="4">
        <v>1.4</v>
      </c>
      <c r="AD76" s="4">
        <f t="shared" si="46"/>
        <v>1.5499999999999998</v>
      </c>
      <c r="AE76" s="4">
        <f t="shared" si="47"/>
        <v>8.4499999999999993</v>
      </c>
      <c r="AF76" s="4">
        <f t="shared" si="48"/>
        <v>16.45</v>
      </c>
      <c r="AG76" s="17">
        <v>0</v>
      </c>
      <c r="AH76" s="5">
        <f t="shared" si="49"/>
        <v>16.45</v>
      </c>
      <c r="AI76" s="5">
        <f t="shared" si="50"/>
        <v>63.849999999999994</v>
      </c>
      <c r="AJ76" s="2">
        <v>4</v>
      </c>
    </row>
    <row r="77" spans="1:36" x14ac:dyDescent="0.35">
      <c r="A77" s="2" t="s">
        <v>157</v>
      </c>
      <c r="B77" s="2">
        <v>2017</v>
      </c>
      <c r="C77" s="4">
        <v>9</v>
      </c>
      <c r="D77" s="20">
        <v>1.3</v>
      </c>
      <c r="E77" s="4">
        <v>1.6</v>
      </c>
      <c r="F77" s="4">
        <f t="shared" si="34"/>
        <v>1.4500000000000002</v>
      </c>
      <c r="G77" s="4">
        <f t="shared" si="35"/>
        <v>8.5500000000000007</v>
      </c>
      <c r="H77" s="4">
        <f t="shared" si="36"/>
        <v>17.55</v>
      </c>
      <c r="I77" s="4">
        <v>0</v>
      </c>
      <c r="J77" s="4">
        <f t="shared" si="37"/>
        <v>17.55</v>
      </c>
      <c r="K77" s="4">
        <v>7</v>
      </c>
      <c r="L77" s="4">
        <v>1.1000000000000001</v>
      </c>
      <c r="M77" s="4">
        <v>1</v>
      </c>
      <c r="N77" s="4">
        <f t="shared" si="38"/>
        <v>1.05</v>
      </c>
      <c r="O77" s="4">
        <f t="shared" si="39"/>
        <v>8.9499999999999993</v>
      </c>
      <c r="P77" s="4">
        <f t="shared" si="40"/>
        <v>15.95</v>
      </c>
      <c r="Q77" s="4">
        <v>0</v>
      </c>
      <c r="R77" s="4">
        <f t="shared" si="41"/>
        <v>15.95</v>
      </c>
      <c r="S77" s="4">
        <v>7</v>
      </c>
      <c r="T77" s="4">
        <v>3.1</v>
      </c>
      <c r="U77" s="4">
        <v>3.4</v>
      </c>
      <c r="V77" s="4">
        <f t="shared" si="42"/>
        <v>3.25</v>
      </c>
      <c r="W77" s="4">
        <f t="shared" si="43"/>
        <v>6.75</v>
      </c>
      <c r="X77" s="4">
        <f t="shared" si="44"/>
        <v>13.75</v>
      </c>
      <c r="Y77" s="4">
        <v>0</v>
      </c>
      <c r="Z77" s="4">
        <f t="shared" si="45"/>
        <v>13.75</v>
      </c>
      <c r="AA77" s="4">
        <v>8</v>
      </c>
      <c r="AB77" s="4">
        <v>2.1</v>
      </c>
      <c r="AC77" s="4">
        <v>1.8</v>
      </c>
      <c r="AD77" s="4">
        <f t="shared" si="46"/>
        <v>1.9500000000000002</v>
      </c>
      <c r="AE77" s="4">
        <f t="shared" si="47"/>
        <v>8.0500000000000007</v>
      </c>
      <c r="AF77" s="4">
        <f t="shared" si="48"/>
        <v>16.05</v>
      </c>
      <c r="AG77" s="17">
        <v>0</v>
      </c>
      <c r="AH77" s="5">
        <f t="shared" si="49"/>
        <v>16.05</v>
      </c>
      <c r="AI77" s="5">
        <f t="shared" si="50"/>
        <v>63.3</v>
      </c>
      <c r="AJ77" s="2">
        <v>5</v>
      </c>
    </row>
    <row r="78" spans="1:36" x14ac:dyDescent="0.35">
      <c r="A78" s="2" t="s">
        <v>166</v>
      </c>
      <c r="B78" s="2">
        <v>2016</v>
      </c>
      <c r="C78" s="4">
        <v>9</v>
      </c>
      <c r="D78" s="20">
        <v>2.1</v>
      </c>
      <c r="E78" s="4">
        <v>2.4</v>
      </c>
      <c r="F78" s="4">
        <f t="shared" si="34"/>
        <v>2.25</v>
      </c>
      <c r="G78" s="4">
        <f t="shared" si="35"/>
        <v>7.75</v>
      </c>
      <c r="H78" s="4">
        <f t="shared" si="36"/>
        <v>16.75</v>
      </c>
      <c r="I78" s="4">
        <v>0</v>
      </c>
      <c r="J78" s="4">
        <f t="shared" si="37"/>
        <v>16.75</v>
      </c>
      <c r="K78" s="4">
        <v>8</v>
      </c>
      <c r="L78" s="4">
        <v>0.7</v>
      </c>
      <c r="M78" s="4">
        <v>0.9</v>
      </c>
      <c r="N78" s="4">
        <f t="shared" si="38"/>
        <v>0.8</v>
      </c>
      <c r="O78" s="4">
        <f t="shared" si="39"/>
        <v>9.1999999999999993</v>
      </c>
      <c r="P78" s="4">
        <f t="shared" si="40"/>
        <v>17.2</v>
      </c>
      <c r="Q78" s="4">
        <v>0</v>
      </c>
      <c r="R78" s="4">
        <f t="shared" si="41"/>
        <v>17.2</v>
      </c>
      <c r="S78" s="4">
        <v>8.5</v>
      </c>
      <c r="T78" s="4">
        <v>5.4</v>
      </c>
      <c r="U78" s="4">
        <v>4.8</v>
      </c>
      <c r="V78" s="4">
        <f t="shared" si="42"/>
        <v>5.0999999999999996</v>
      </c>
      <c r="W78" s="4">
        <f t="shared" si="43"/>
        <v>4.9000000000000004</v>
      </c>
      <c r="X78" s="4">
        <f t="shared" si="44"/>
        <v>13.4</v>
      </c>
      <c r="Y78" s="4">
        <v>0</v>
      </c>
      <c r="Z78" s="4">
        <f t="shared" si="45"/>
        <v>13.4</v>
      </c>
      <c r="AA78" s="4">
        <v>8</v>
      </c>
      <c r="AB78" s="4">
        <v>2.6</v>
      </c>
      <c r="AC78" s="4">
        <v>2.2000000000000002</v>
      </c>
      <c r="AD78" s="4">
        <f t="shared" si="46"/>
        <v>2.4000000000000004</v>
      </c>
      <c r="AE78" s="4">
        <f t="shared" si="47"/>
        <v>7.6</v>
      </c>
      <c r="AF78" s="4">
        <f t="shared" si="48"/>
        <v>15.6</v>
      </c>
      <c r="AG78" s="17">
        <v>0</v>
      </c>
      <c r="AH78" s="5">
        <f t="shared" si="49"/>
        <v>15.6</v>
      </c>
      <c r="AI78" s="5">
        <f t="shared" si="50"/>
        <v>62.95</v>
      </c>
      <c r="AJ78" s="2">
        <v>6</v>
      </c>
    </row>
    <row r="79" spans="1:36" x14ac:dyDescent="0.35">
      <c r="A79" s="23" t="s">
        <v>165</v>
      </c>
      <c r="B79" s="2">
        <v>2017</v>
      </c>
      <c r="C79" s="4">
        <v>7</v>
      </c>
      <c r="D79" s="20">
        <v>1.7</v>
      </c>
      <c r="E79" s="4">
        <v>2</v>
      </c>
      <c r="F79" s="4">
        <f t="shared" si="34"/>
        <v>1.85</v>
      </c>
      <c r="G79" s="4">
        <f t="shared" si="35"/>
        <v>8.15</v>
      </c>
      <c r="H79" s="4">
        <f t="shared" si="36"/>
        <v>15.15</v>
      </c>
      <c r="I79" s="4">
        <v>0</v>
      </c>
      <c r="J79" s="4">
        <f t="shared" si="37"/>
        <v>15.15</v>
      </c>
      <c r="K79" s="4">
        <v>8</v>
      </c>
      <c r="L79" s="4">
        <v>1.1000000000000001</v>
      </c>
      <c r="M79" s="4">
        <v>0.9</v>
      </c>
      <c r="N79" s="4">
        <f t="shared" si="38"/>
        <v>1</v>
      </c>
      <c r="O79" s="4">
        <f t="shared" si="39"/>
        <v>9</v>
      </c>
      <c r="P79" s="4">
        <f t="shared" si="40"/>
        <v>17</v>
      </c>
      <c r="Q79" s="4">
        <v>0</v>
      </c>
      <c r="R79" s="4">
        <f t="shared" si="41"/>
        <v>17</v>
      </c>
      <c r="S79" s="4">
        <v>7</v>
      </c>
      <c r="T79" s="4">
        <v>1.6</v>
      </c>
      <c r="U79" s="4">
        <v>1.7</v>
      </c>
      <c r="V79" s="4">
        <f t="shared" si="42"/>
        <v>1.65</v>
      </c>
      <c r="W79" s="4">
        <f t="shared" si="43"/>
        <v>8.35</v>
      </c>
      <c r="X79" s="4">
        <f t="shared" si="44"/>
        <v>15.35</v>
      </c>
      <c r="Y79" s="4">
        <v>0</v>
      </c>
      <c r="Z79" s="4">
        <f t="shared" si="45"/>
        <v>15.35</v>
      </c>
      <c r="AA79" s="4">
        <v>8</v>
      </c>
      <c r="AB79" s="4">
        <v>3.4</v>
      </c>
      <c r="AC79" s="4">
        <v>3</v>
      </c>
      <c r="AD79" s="4">
        <f t="shared" si="46"/>
        <v>3.2</v>
      </c>
      <c r="AE79" s="4">
        <f t="shared" si="47"/>
        <v>6.8</v>
      </c>
      <c r="AF79" s="4">
        <f t="shared" si="48"/>
        <v>14.8</v>
      </c>
      <c r="AG79" s="17">
        <v>0</v>
      </c>
      <c r="AH79" s="5">
        <f t="shared" si="49"/>
        <v>14.8</v>
      </c>
      <c r="AI79" s="5">
        <f t="shared" si="50"/>
        <v>62.3</v>
      </c>
      <c r="AJ79" s="2">
        <v>7</v>
      </c>
    </row>
    <row r="80" spans="1:36" x14ac:dyDescent="0.35">
      <c r="A80" s="2" t="s">
        <v>102</v>
      </c>
      <c r="B80" s="2">
        <v>2016</v>
      </c>
      <c r="C80" s="4">
        <v>9</v>
      </c>
      <c r="D80" s="20">
        <v>2</v>
      </c>
      <c r="E80" s="4">
        <v>2</v>
      </c>
      <c r="F80" s="4">
        <f t="shared" si="34"/>
        <v>2</v>
      </c>
      <c r="G80" s="4">
        <f t="shared" si="35"/>
        <v>8</v>
      </c>
      <c r="H80" s="4">
        <f t="shared" si="36"/>
        <v>17</v>
      </c>
      <c r="I80" s="4">
        <v>0</v>
      </c>
      <c r="J80" s="4">
        <f t="shared" si="37"/>
        <v>17</v>
      </c>
      <c r="K80" s="4">
        <v>6</v>
      </c>
      <c r="L80" s="4">
        <v>1.2</v>
      </c>
      <c r="M80" s="4">
        <v>1.4</v>
      </c>
      <c r="N80" s="4">
        <f t="shared" si="38"/>
        <v>1.2999999999999998</v>
      </c>
      <c r="O80" s="4">
        <f t="shared" si="39"/>
        <v>8.6999999999999993</v>
      </c>
      <c r="P80" s="4">
        <f t="shared" si="40"/>
        <v>14.7</v>
      </c>
      <c r="Q80" s="4">
        <v>0</v>
      </c>
      <c r="R80" s="4">
        <f t="shared" si="41"/>
        <v>14.7</v>
      </c>
      <c r="S80" s="4">
        <v>6.5</v>
      </c>
      <c r="T80" s="4">
        <v>3.1</v>
      </c>
      <c r="U80" s="4">
        <v>3.7</v>
      </c>
      <c r="V80" s="4">
        <f t="shared" si="42"/>
        <v>3.4000000000000004</v>
      </c>
      <c r="W80" s="4">
        <f t="shared" si="43"/>
        <v>6.6</v>
      </c>
      <c r="X80" s="4">
        <f t="shared" si="44"/>
        <v>13.1</v>
      </c>
      <c r="Y80" s="4">
        <v>0</v>
      </c>
      <c r="Z80" s="4">
        <f t="shared" si="45"/>
        <v>13.1</v>
      </c>
      <c r="AA80" s="4">
        <v>9</v>
      </c>
      <c r="AB80" s="4">
        <v>3</v>
      </c>
      <c r="AC80" s="4">
        <v>3.2</v>
      </c>
      <c r="AD80" s="4">
        <f t="shared" si="46"/>
        <v>3.1</v>
      </c>
      <c r="AE80" s="4">
        <f t="shared" si="47"/>
        <v>6.9</v>
      </c>
      <c r="AF80" s="4">
        <f t="shared" si="48"/>
        <v>15.9</v>
      </c>
      <c r="AG80" s="17">
        <v>0</v>
      </c>
      <c r="AH80" s="5">
        <f t="shared" si="49"/>
        <v>15.9</v>
      </c>
      <c r="AI80" s="5">
        <f t="shared" si="50"/>
        <v>60.699999999999996</v>
      </c>
      <c r="AJ80" s="2">
        <v>8</v>
      </c>
    </row>
    <row r="81" spans="1:36" x14ac:dyDescent="0.35">
      <c r="A81" s="18" t="s">
        <v>116</v>
      </c>
      <c r="B81" s="18">
        <v>2016</v>
      </c>
      <c r="C81" s="4">
        <v>6</v>
      </c>
      <c r="D81" s="20">
        <v>2.1</v>
      </c>
      <c r="E81" s="4">
        <v>2.5</v>
      </c>
      <c r="F81" s="4">
        <f t="shared" si="34"/>
        <v>2.2999999999999998</v>
      </c>
      <c r="G81" s="4">
        <f t="shared" si="35"/>
        <v>7.7</v>
      </c>
      <c r="H81" s="4">
        <f t="shared" si="36"/>
        <v>13.7</v>
      </c>
      <c r="I81" s="4">
        <v>0</v>
      </c>
      <c r="J81" s="4">
        <f t="shared" si="37"/>
        <v>13.7</v>
      </c>
      <c r="K81" s="4">
        <v>6</v>
      </c>
      <c r="L81" s="4">
        <v>1.5</v>
      </c>
      <c r="M81" s="4">
        <v>1.4</v>
      </c>
      <c r="N81" s="4">
        <f t="shared" si="38"/>
        <v>1.45</v>
      </c>
      <c r="O81" s="4">
        <f t="shared" si="39"/>
        <v>8.5500000000000007</v>
      </c>
      <c r="P81" s="4">
        <f t="shared" si="40"/>
        <v>14.55</v>
      </c>
      <c r="Q81" s="4">
        <v>0</v>
      </c>
      <c r="R81" s="4">
        <f t="shared" si="41"/>
        <v>14.55</v>
      </c>
      <c r="S81" s="4">
        <v>9</v>
      </c>
      <c r="T81" s="4">
        <v>3.3</v>
      </c>
      <c r="U81" s="4">
        <v>2.8</v>
      </c>
      <c r="V81" s="4">
        <f t="shared" si="42"/>
        <v>3.05</v>
      </c>
      <c r="W81" s="4">
        <f t="shared" si="43"/>
        <v>6.95</v>
      </c>
      <c r="X81" s="4">
        <f t="shared" si="44"/>
        <v>15.95</v>
      </c>
      <c r="Y81" s="4">
        <v>0</v>
      </c>
      <c r="Z81" s="4">
        <f t="shared" si="45"/>
        <v>15.95</v>
      </c>
      <c r="AA81" s="4">
        <v>8</v>
      </c>
      <c r="AB81" s="4">
        <v>1.5</v>
      </c>
      <c r="AC81" s="4">
        <v>1.7</v>
      </c>
      <c r="AD81" s="4">
        <f t="shared" si="46"/>
        <v>1.6</v>
      </c>
      <c r="AE81" s="4">
        <f t="shared" si="47"/>
        <v>8.4</v>
      </c>
      <c r="AF81" s="4">
        <f t="shared" si="48"/>
        <v>16.399999999999999</v>
      </c>
      <c r="AG81" s="17">
        <v>0</v>
      </c>
      <c r="AH81" s="5">
        <f t="shared" si="49"/>
        <v>16.399999999999999</v>
      </c>
      <c r="AI81" s="5">
        <f t="shared" si="50"/>
        <v>60.6</v>
      </c>
      <c r="AJ81" s="2">
        <v>9</v>
      </c>
    </row>
    <row r="82" spans="1:36" x14ac:dyDescent="0.35">
      <c r="A82" s="2" t="s">
        <v>95</v>
      </c>
      <c r="B82" s="2">
        <v>2016</v>
      </c>
      <c r="C82" s="4">
        <v>7</v>
      </c>
      <c r="D82" s="20">
        <v>1.3</v>
      </c>
      <c r="E82" s="4">
        <v>1.1000000000000001</v>
      </c>
      <c r="F82" s="4">
        <f t="shared" si="34"/>
        <v>1.2000000000000002</v>
      </c>
      <c r="G82" s="4">
        <f t="shared" si="35"/>
        <v>8.8000000000000007</v>
      </c>
      <c r="H82" s="4">
        <f t="shared" si="36"/>
        <v>15.8</v>
      </c>
      <c r="I82" s="4">
        <v>0</v>
      </c>
      <c r="J82" s="4">
        <f t="shared" si="37"/>
        <v>15.8</v>
      </c>
      <c r="K82" s="4">
        <v>8</v>
      </c>
      <c r="L82" s="4">
        <v>2.2999999999999998</v>
      </c>
      <c r="M82" s="4">
        <v>2.2999999999999998</v>
      </c>
      <c r="N82" s="4">
        <f t="shared" si="38"/>
        <v>2.2999999999999998</v>
      </c>
      <c r="O82" s="4">
        <f t="shared" si="39"/>
        <v>7.7</v>
      </c>
      <c r="P82" s="4">
        <f t="shared" si="40"/>
        <v>15.7</v>
      </c>
      <c r="Q82" s="4">
        <v>0</v>
      </c>
      <c r="R82" s="4">
        <f t="shared" si="41"/>
        <v>15.7</v>
      </c>
      <c r="S82" s="4">
        <v>7</v>
      </c>
      <c r="T82" s="4">
        <v>2.5</v>
      </c>
      <c r="U82" s="4">
        <v>2.9</v>
      </c>
      <c r="V82" s="4">
        <f t="shared" si="42"/>
        <v>2.7</v>
      </c>
      <c r="W82" s="4">
        <f t="shared" si="43"/>
        <v>7.3</v>
      </c>
      <c r="X82" s="4">
        <f t="shared" si="44"/>
        <v>14.3</v>
      </c>
      <c r="Y82" s="4">
        <v>0</v>
      </c>
      <c r="Z82" s="4">
        <f t="shared" si="45"/>
        <v>14.3</v>
      </c>
      <c r="AA82" s="4">
        <v>7.5</v>
      </c>
      <c r="AB82" s="4">
        <v>2.9</v>
      </c>
      <c r="AC82" s="4">
        <v>2.5</v>
      </c>
      <c r="AD82" s="4">
        <f t="shared" si="46"/>
        <v>2.7</v>
      </c>
      <c r="AE82" s="4">
        <f t="shared" si="47"/>
        <v>7.3</v>
      </c>
      <c r="AF82" s="4">
        <f t="shared" si="48"/>
        <v>14.8</v>
      </c>
      <c r="AG82" s="17">
        <v>0</v>
      </c>
      <c r="AH82" s="5">
        <f t="shared" si="49"/>
        <v>14.8</v>
      </c>
      <c r="AI82" s="5">
        <f t="shared" si="50"/>
        <v>60.599999999999994</v>
      </c>
      <c r="AJ82" s="2">
        <v>10</v>
      </c>
    </row>
    <row r="83" spans="1:36" x14ac:dyDescent="0.35">
      <c r="A83" s="1" t="s">
        <v>109</v>
      </c>
      <c r="B83" s="2">
        <v>2016</v>
      </c>
      <c r="C83" s="4">
        <v>7</v>
      </c>
      <c r="D83" s="20">
        <v>1.3</v>
      </c>
      <c r="E83" s="4">
        <v>1.7</v>
      </c>
      <c r="F83" s="4">
        <f t="shared" si="34"/>
        <v>1.5</v>
      </c>
      <c r="G83" s="4">
        <f t="shared" si="35"/>
        <v>8.5</v>
      </c>
      <c r="H83" s="4">
        <f t="shared" si="36"/>
        <v>15.5</v>
      </c>
      <c r="I83" s="4">
        <v>0</v>
      </c>
      <c r="J83" s="4">
        <f t="shared" si="37"/>
        <v>15.5</v>
      </c>
      <c r="K83" s="4">
        <v>8</v>
      </c>
      <c r="L83" s="4">
        <v>1.2</v>
      </c>
      <c r="M83" s="4">
        <v>1.3</v>
      </c>
      <c r="N83" s="4">
        <f t="shared" si="38"/>
        <v>1.25</v>
      </c>
      <c r="O83" s="4">
        <f t="shared" si="39"/>
        <v>8.75</v>
      </c>
      <c r="P83" s="4">
        <f t="shared" si="40"/>
        <v>16.75</v>
      </c>
      <c r="Q83" s="4">
        <v>0</v>
      </c>
      <c r="R83" s="4">
        <f t="shared" si="41"/>
        <v>16.75</v>
      </c>
      <c r="S83" s="4">
        <v>7</v>
      </c>
      <c r="T83" s="4">
        <v>3</v>
      </c>
      <c r="U83" s="4">
        <v>3.2</v>
      </c>
      <c r="V83" s="4">
        <f t="shared" si="42"/>
        <v>3.1</v>
      </c>
      <c r="W83" s="4">
        <f t="shared" si="43"/>
        <v>6.9</v>
      </c>
      <c r="X83" s="4">
        <f t="shared" si="44"/>
        <v>13.9</v>
      </c>
      <c r="Y83" s="4">
        <v>0</v>
      </c>
      <c r="Z83" s="4">
        <f t="shared" si="45"/>
        <v>13.9</v>
      </c>
      <c r="AA83" s="4">
        <v>7</v>
      </c>
      <c r="AB83" s="4">
        <v>2.6</v>
      </c>
      <c r="AC83" s="4">
        <v>2.8</v>
      </c>
      <c r="AD83" s="4">
        <f t="shared" si="46"/>
        <v>2.7</v>
      </c>
      <c r="AE83" s="4">
        <f t="shared" si="47"/>
        <v>7.3</v>
      </c>
      <c r="AF83" s="4">
        <f t="shared" si="48"/>
        <v>14.3</v>
      </c>
      <c r="AG83" s="17">
        <v>0</v>
      </c>
      <c r="AH83" s="5">
        <f t="shared" si="49"/>
        <v>14.3</v>
      </c>
      <c r="AI83" s="5">
        <f t="shared" si="50"/>
        <v>60.45</v>
      </c>
      <c r="AJ83" s="2">
        <v>11</v>
      </c>
    </row>
    <row r="84" spans="1:36" x14ac:dyDescent="0.35">
      <c r="A84" s="1" t="s">
        <v>96</v>
      </c>
      <c r="B84" s="2">
        <v>2016</v>
      </c>
      <c r="C84" s="4">
        <v>7</v>
      </c>
      <c r="D84" s="20">
        <v>0.9</v>
      </c>
      <c r="E84" s="4">
        <v>1.2</v>
      </c>
      <c r="F84" s="4">
        <f t="shared" si="34"/>
        <v>1.05</v>
      </c>
      <c r="G84" s="4">
        <f t="shared" si="35"/>
        <v>8.9499999999999993</v>
      </c>
      <c r="H84" s="4">
        <f t="shared" si="36"/>
        <v>15.95</v>
      </c>
      <c r="I84" s="4">
        <v>0</v>
      </c>
      <c r="J84" s="4">
        <f t="shared" si="37"/>
        <v>15.95</v>
      </c>
      <c r="K84" s="4">
        <v>8</v>
      </c>
      <c r="L84" s="4">
        <v>2.2000000000000002</v>
      </c>
      <c r="M84" s="4">
        <v>2.2000000000000002</v>
      </c>
      <c r="N84" s="4">
        <f t="shared" si="38"/>
        <v>2.2000000000000002</v>
      </c>
      <c r="O84" s="4">
        <f t="shared" si="39"/>
        <v>7.8</v>
      </c>
      <c r="P84" s="4">
        <f t="shared" si="40"/>
        <v>15.8</v>
      </c>
      <c r="Q84" s="4">
        <v>0</v>
      </c>
      <c r="R84" s="4">
        <f t="shared" si="41"/>
        <v>15.8</v>
      </c>
      <c r="S84" s="4">
        <v>6.5</v>
      </c>
      <c r="T84" s="4">
        <v>3.4</v>
      </c>
      <c r="U84" s="4">
        <v>3.8</v>
      </c>
      <c r="V84" s="4">
        <f t="shared" si="42"/>
        <v>3.5999999999999996</v>
      </c>
      <c r="W84" s="4">
        <f t="shared" si="43"/>
        <v>6.4</v>
      </c>
      <c r="X84" s="4">
        <f t="shared" si="44"/>
        <v>12.9</v>
      </c>
      <c r="Y84" s="4">
        <v>0</v>
      </c>
      <c r="Z84" s="4">
        <f t="shared" si="45"/>
        <v>12.9</v>
      </c>
      <c r="AA84" s="4">
        <v>8</v>
      </c>
      <c r="AB84" s="4">
        <v>2.4</v>
      </c>
      <c r="AC84" s="4">
        <v>2.2000000000000002</v>
      </c>
      <c r="AD84" s="4">
        <f t="shared" si="46"/>
        <v>2.2999999999999998</v>
      </c>
      <c r="AE84" s="4">
        <f t="shared" si="47"/>
        <v>7.7</v>
      </c>
      <c r="AF84" s="4">
        <f t="shared" si="48"/>
        <v>15.7</v>
      </c>
      <c r="AG84" s="17">
        <v>0</v>
      </c>
      <c r="AH84" s="5">
        <f t="shared" si="49"/>
        <v>15.7</v>
      </c>
      <c r="AI84" s="5">
        <f t="shared" si="50"/>
        <v>60.349999999999994</v>
      </c>
      <c r="AJ84" s="2">
        <v>12</v>
      </c>
    </row>
    <row r="85" spans="1:36" x14ac:dyDescent="0.35">
      <c r="A85" s="1" t="s">
        <v>168</v>
      </c>
      <c r="B85" s="2">
        <v>2017</v>
      </c>
      <c r="C85" s="4">
        <v>6</v>
      </c>
      <c r="D85" s="20">
        <v>1.5</v>
      </c>
      <c r="E85" s="4">
        <v>1.6</v>
      </c>
      <c r="F85" s="4">
        <f t="shared" si="34"/>
        <v>1.55</v>
      </c>
      <c r="G85" s="4">
        <f t="shared" si="35"/>
        <v>8.4499999999999993</v>
      </c>
      <c r="H85" s="4">
        <f t="shared" si="36"/>
        <v>14.45</v>
      </c>
      <c r="I85" s="4">
        <v>0</v>
      </c>
      <c r="J85" s="4">
        <f t="shared" si="37"/>
        <v>14.45</v>
      </c>
      <c r="K85" s="4">
        <v>6</v>
      </c>
      <c r="L85" s="4">
        <v>0.6</v>
      </c>
      <c r="M85" s="4">
        <v>0.5</v>
      </c>
      <c r="N85" s="4">
        <f t="shared" si="38"/>
        <v>0.55000000000000004</v>
      </c>
      <c r="O85" s="4">
        <f t="shared" si="39"/>
        <v>9.4499999999999993</v>
      </c>
      <c r="P85" s="4">
        <f t="shared" si="40"/>
        <v>15.45</v>
      </c>
      <c r="Q85" s="4">
        <v>0</v>
      </c>
      <c r="R85" s="4">
        <f t="shared" si="41"/>
        <v>15.45</v>
      </c>
      <c r="S85" s="4">
        <v>6.5</v>
      </c>
      <c r="T85" s="4">
        <v>1.8</v>
      </c>
      <c r="U85" s="4">
        <v>1.5</v>
      </c>
      <c r="V85" s="4">
        <f t="shared" si="42"/>
        <v>1.65</v>
      </c>
      <c r="W85" s="4">
        <f t="shared" si="43"/>
        <v>8.35</v>
      </c>
      <c r="X85" s="4">
        <f t="shared" si="44"/>
        <v>14.85</v>
      </c>
      <c r="Y85" s="4">
        <v>0</v>
      </c>
      <c r="Z85" s="4">
        <f t="shared" si="45"/>
        <v>14.85</v>
      </c>
      <c r="AA85" s="4">
        <v>8</v>
      </c>
      <c r="AB85" s="4">
        <v>2.5</v>
      </c>
      <c r="AC85" s="4">
        <v>2.6</v>
      </c>
      <c r="AD85" s="4">
        <f t="shared" si="46"/>
        <v>2.5499999999999998</v>
      </c>
      <c r="AE85" s="4">
        <f t="shared" si="47"/>
        <v>7.45</v>
      </c>
      <c r="AF85" s="4">
        <f t="shared" si="48"/>
        <v>15.45</v>
      </c>
      <c r="AG85" s="17">
        <v>0</v>
      </c>
      <c r="AH85" s="5">
        <f t="shared" si="49"/>
        <v>15.45</v>
      </c>
      <c r="AI85" s="5">
        <f t="shared" si="50"/>
        <v>60.2</v>
      </c>
      <c r="AJ85" s="2">
        <v>13</v>
      </c>
    </row>
    <row r="86" spans="1:36" x14ac:dyDescent="0.35">
      <c r="A86" s="1" t="s">
        <v>159</v>
      </c>
      <c r="B86" s="2">
        <v>2017</v>
      </c>
      <c r="C86" s="4">
        <v>5</v>
      </c>
      <c r="D86" s="20">
        <v>1</v>
      </c>
      <c r="E86" s="4">
        <v>1.2</v>
      </c>
      <c r="F86" s="4">
        <f t="shared" si="34"/>
        <v>1.1000000000000001</v>
      </c>
      <c r="G86" s="4">
        <f t="shared" si="35"/>
        <v>8.9</v>
      </c>
      <c r="H86" s="4">
        <f t="shared" si="36"/>
        <v>13.9</v>
      </c>
      <c r="I86" s="4">
        <v>0</v>
      </c>
      <c r="J86" s="4">
        <f t="shared" si="37"/>
        <v>13.9</v>
      </c>
      <c r="K86" s="4">
        <v>6</v>
      </c>
      <c r="L86" s="4">
        <v>1.3</v>
      </c>
      <c r="M86" s="4">
        <v>1.3</v>
      </c>
      <c r="N86" s="4">
        <f t="shared" si="38"/>
        <v>1.3</v>
      </c>
      <c r="O86" s="4">
        <f t="shared" si="39"/>
        <v>8.6999999999999993</v>
      </c>
      <c r="P86" s="4">
        <f t="shared" si="40"/>
        <v>14.7</v>
      </c>
      <c r="Q86" s="4">
        <v>0</v>
      </c>
      <c r="R86" s="4">
        <f t="shared" si="41"/>
        <v>14.7</v>
      </c>
      <c r="S86" s="4">
        <v>6</v>
      </c>
      <c r="T86" s="4">
        <v>1.2</v>
      </c>
      <c r="U86" s="4">
        <v>1.1000000000000001</v>
      </c>
      <c r="V86" s="4">
        <f t="shared" si="42"/>
        <v>1.1499999999999999</v>
      </c>
      <c r="W86" s="4">
        <f t="shared" si="43"/>
        <v>8.85</v>
      </c>
      <c r="X86" s="4">
        <f t="shared" si="44"/>
        <v>14.85</v>
      </c>
      <c r="Y86" s="4">
        <v>0</v>
      </c>
      <c r="Z86" s="4">
        <f t="shared" si="45"/>
        <v>14.85</v>
      </c>
      <c r="AA86" s="4">
        <v>6</v>
      </c>
      <c r="AB86" s="4">
        <v>1.2</v>
      </c>
      <c r="AC86" s="4">
        <v>1.2</v>
      </c>
      <c r="AD86" s="4">
        <f t="shared" si="46"/>
        <v>1.2</v>
      </c>
      <c r="AE86" s="4">
        <f t="shared" si="47"/>
        <v>8.8000000000000007</v>
      </c>
      <c r="AF86" s="4">
        <f t="shared" si="48"/>
        <v>14.8</v>
      </c>
      <c r="AG86" s="17">
        <v>0</v>
      </c>
      <c r="AH86" s="5">
        <f t="shared" si="49"/>
        <v>14.8</v>
      </c>
      <c r="AI86" s="5">
        <f t="shared" si="50"/>
        <v>58.25</v>
      </c>
      <c r="AJ86" s="2">
        <v>14</v>
      </c>
    </row>
    <row r="87" spans="1:36" x14ac:dyDescent="0.35">
      <c r="A87" s="1" t="s">
        <v>158</v>
      </c>
      <c r="B87" s="2">
        <v>2017</v>
      </c>
      <c r="C87" s="4">
        <v>5</v>
      </c>
      <c r="D87" s="20">
        <v>1.1000000000000001</v>
      </c>
      <c r="E87" s="4">
        <v>1.1000000000000001</v>
      </c>
      <c r="F87" s="4">
        <f t="shared" si="34"/>
        <v>1.1000000000000001</v>
      </c>
      <c r="G87" s="4">
        <f t="shared" si="35"/>
        <v>8.9</v>
      </c>
      <c r="H87" s="4">
        <f t="shared" si="36"/>
        <v>13.9</v>
      </c>
      <c r="I87" s="4">
        <v>0</v>
      </c>
      <c r="J87" s="4">
        <f t="shared" si="37"/>
        <v>13.9</v>
      </c>
      <c r="K87" s="4">
        <v>6</v>
      </c>
      <c r="L87" s="4">
        <v>1.6</v>
      </c>
      <c r="M87" s="4">
        <v>1.7</v>
      </c>
      <c r="N87" s="4">
        <f t="shared" si="38"/>
        <v>1.65</v>
      </c>
      <c r="O87" s="4">
        <f t="shared" si="39"/>
        <v>8.35</v>
      </c>
      <c r="P87" s="4">
        <f t="shared" si="40"/>
        <v>14.35</v>
      </c>
      <c r="Q87" s="4">
        <v>0</v>
      </c>
      <c r="R87" s="4">
        <f t="shared" si="41"/>
        <v>14.35</v>
      </c>
      <c r="S87" s="4">
        <v>7</v>
      </c>
      <c r="T87" s="4">
        <v>2.1</v>
      </c>
      <c r="U87" s="4">
        <v>2.4</v>
      </c>
      <c r="V87" s="4">
        <f t="shared" si="42"/>
        <v>2.25</v>
      </c>
      <c r="W87" s="4">
        <f t="shared" si="43"/>
        <v>7.75</v>
      </c>
      <c r="X87" s="4">
        <f t="shared" si="44"/>
        <v>14.75</v>
      </c>
      <c r="Y87" s="4">
        <v>0</v>
      </c>
      <c r="Z87" s="4">
        <f t="shared" si="45"/>
        <v>14.75</v>
      </c>
      <c r="AA87" s="4">
        <v>8</v>
      </c>
      <c r="AB87" s="4">
        <v>3.3</v>
      </c>
      <c r="AC87" s="4">
        <v>3</v>
      </c>
      <c r="AD87" s="4">
        <f t="shared" si="46"/>
        <v>3.15</v>
      </c>
      <c r="AE87" s="4">
        <f t="shared" si="47"/>
        <v>6.85</v>
      </c>
      <c r="AF87" s="4">
        <f t="shared" si="48"/>
        <v>14.85</v>
      </c>
      <c r="AG87" s="17">
        <v>0</v>
      </c>
      <c r="AH87" s="5">
        <f t="shared" si="49"/>
        <v>14.85</v>
      </c>
      <c r="AI87" s="5">
        <f t="shared" si="50"/>
        <v>57.85</v>
      </c>
      <c r="AJ87" s="2">
        <v>15</v>
      </c>
    </row>
    <row r="88" spans="1:36" x14ac:dyDescent="0.35">
      <c r="A88" s="33" t="s">
        <v>115</v>
      </c>
      <c r="B88" s="18">
        <v>2016</v>
      </c>
      <c r="C88" s="4">
        <v>7</v>
      </c>
      <c r="D88" s="20">
        <v>2.2999999999999998</v>
      </c>
      <c r="E88" s="4">
        <v>2.5</v>
      </c>
      <c r="F88" s="4">
        <f t="shared" si="34"/>
        <v>2.4</v>
      </c>
      <c r="G88" s="4">
        <f t="shared" si="35"/>
        <v>7.6</v>
      </c>
      <c r="H88" s="4">
        <f t="shared" si="36"/>
        <v>14.6</v>
      </c>
      <c r="I88" s="4">
        <v>0</v>
      </c>
      <c r="J88" s="4">
        <f t="shared" si="37"/>
        <v>14.6</v>
      </c>
      <c r="K88" s="4">
        <v>6</v>
      </c>
      <c r="L88" s="4">
        <v>1.2</v>
      </c>
      <c r="M88" s="4">
        <v>1.5</v>
      </c>
      <c r="N88" s="4">
        <f t="shared" si="38"/>
        <v>1.35</v>
      </c>
      <c r="O88" s="4">
        <f t="shared" si="39"/>
        <v>8.65</v>
      </c>
      <c r="P88" s="4">
        <f t="shared" si="40"/>
        <v>14.65</v>
      </c>
      <c r="Q88" s="4">
        <v>0</v>
      </c>
      <c r="R88" s="4">
        <f t="shared" si="41"/>
        <v>14.65</v>
      </c>
      <c r="S88" s="4">
        <v>6.5</v>
      </c>
      <c r="T88" s="4">
        <v>3.4</v>
      </c>
      <c r="U88" s="4">
        <v>2.9</v>
      </c>
      <c r="V88" s="4">
        <f t="shared" si="42"/>
        <v>3.15</v>
      </c>
      <c r="W88" s="4">
        <f t="shared" si="43"/>
        <v>6.85</v>
      </c>
      <c r="X88" s="4">
        <f t="shared" si="44"/>
        <v>13.35</v>
      </c>
      <c r="Y88" s="4">
        <v>0</v>
      </c>
      <c r="Z88" s="4">
        <f t="shared" si="45"/>
        <v>13.35</v>
      </c>
      <c r="AA88" s="4">
        <v>8</v>
      </c>
      <c r="AB88" s="4">
        <v>2.8</v>
      </c>
      <c r="AC88" s="4">
        <v>2.8</v>
      </c>
      <c r="AD88" s="4">
        <f t="shared" si="46"/>
        <v>2.8</v>
      </c>
      <c r="AE88" s="4">
        <f t="shared" si="47"/>
        <v>7.2</v>
      </c>
      <c r="AF88" s="4">
        <f t="shared" si="48"/>
        <v>15.2</v>
      </c>
      <c r="AG88" s="17">
        <v>0</v>
      </c>
      <c r="AH88" s="5">
        <f t="shared" si="49"/>
        <v>15.2</v>
      </c>
      <c r="AI88" s="5">
        <f t="shared" si="50"/>
        <v>57.8</v>
      </c>
      <c r="AJ88" s="2">
        <v>16</v>
      </c>
    </row>
    <row r="89" spans="1:36" x14ac:dyDescent="0.35">
      <c r="A89" s="1" t="s">
        <v>220</v>
      </c>
      <c r="B89" s="2">
        <v>2016</v>
      </c>
      <c r="C89" s="4">
        <v>5</v>
      </c>
      <c r="D89" s="20">
        <v>0.8</v>
      </c>
      <c r="E89" s="4">
        <v>0.9</v>
      </c>
      <c r="F89" s="4">
        <f t="shared" si="34"/>
        <v>0.85000000000000009</v>
      </c>
      <c r="G89" s="4">
        <f t="shared" si="35"/>
        <v>9.15</v>
      </c>
      <c r="H89" s="4">
        <f t="shared" si="36"/>
        <v>14.15</v>
      </c>
      <c r="I89" s="4">
        <v>0</v>
      </c>
      <c r="J89" s="4">
        <f t="shared" si="37"/>
        <v>14.15</v>
      </c>
      <c r="K89" s="4">
        <v>5</v>
      </c>
      <c r="L89" s="4">
        <v>0.9</v>
      </c>
      <c r="M89" s="4">
        <v>1</v>
      </c>
      <c r="N89" s="4">
        <f t="shared" si="38"/>
        <v>0.95</v>
      </c>
      <c r="O89" s="4">
        <f t="shared" si="39"/>
        <v>9.0500000000000007</v>
      </c>
      <c r="P89" s="4">
        <f t="shared" si="40"/>
        <v>14.05</v>
      </c>
      <c r="Q89" s="4">
        <v>0</v>
      </c>
      <c r="R89" s="4">
        <f t="shared" si="41"/>
        <v>14.05</v>
      </c>
      <c r="S89" s="4">
        <v>6</v>
      </c>
      <c r="T89" s="4">
        <v>2.2999999999999998</v>
      </c>
      <c r="U89" s="4">
        <v>1.7</v>
      </c>
      <c r="V89" s="4">
        <f t="shared" si="42"/>
        <v>2</v>
      </c>
      <c r="W89" s="4">
        <f t="shared" si="43"/>
        <v>8</v>
      </c>
      <c r="X89" s="4">
        <f t="shared" si="44"/>
        <v>14</v>
      </c>
      <c r="Y89" s="4">
        <v>0</v>
      </c>
      <c r="Z89" s="4">
        <f t="shared" si="45"/>
        <v>14</v>
      </c>
      <c r="AA89" s="4">
        <v>6</v>
      </c>
      <c r="AB89" s="4">
        <v>1.2</v>
      </c>
      <c r="AC89" s="4">
        <v>1.2</v>
      </c>
      <c r="AD89" s="4">
        <f t="shared" si="46"/>
        <v>1.2</v>
      </c>
      <c r="AE89" s="4">
        <f t="shared" si="47"/>
        <v>8.8000000000000007</v>
      </c>
      <c r="AF89" s="4">
        <f t="shared" si="48"/>
        <v>14.8</v>
      </c>
      <c r="AG89" s="17">
        <v>0</v>
      </c>
      <c r="AH89" s="5">
        <f t="shared" si="49"/>
        <v>14.8</v>
      </c>
      <c r="AI89" s="5">
        <f t="shared" si="50"/>
        <v>57</v>
      </c>
      <c r="AJ89" s="2">
        <v>17</v>
      </c>
    </row>
    <row r="90" spans="1:36" x14ac:dyDescent="0.35">
      <c r="A90" s="1" t="s">
        <v>98</v>
      </c>
      <c r="B90" s="2">
        <v>2016</v>
      </c>
      <c r="C90" s="4">
        <v>5</v>
      </c>
      <c r="D90" s="20">
        <v>1.3</v>
      </c>
      <c r="E90" s="4">
        <v>1.4</v>
      </c>
      <c r="F90" s="4">
        <f t="shared" si="34"/>
        <v>1.35</v>
      </c>
      <c r="G90" s="4">
        <f t="shared" si="35"/>
        <v>8.65</v>
      </c>
      <c r="H90" s="4">
        <f t="shared" si="36"/>
        <v>13.65</v>
      </c>
      <c r="I90" s="4">
        <v>0</v>
      </c>
      <c r="J90" s="4">
        <f t="shared" si="37"/>
        <v>13.65</v>
      </c>
      <c r="K90" s="4">
        <v>6</v>
      </c>
      <c r="L90" s="4">
        <v>1.7</v>
      </c>
      <c r="M90" s="4">
        <v>1.9</v>
      </c>
      <c r="N90" s="4">
        <f t="shared" si="38"/>
        <v>1.7999999999999998</v>
      </c>
      <c r="O90" s="4">
        <f t="shared" si="39"/>
        <v>8.1999999999999993</v>
      </c>
      <c r="P90" s="4">
        <f t="shared" si="40"/>
        <v>14.2</v>
      </c>
      <c r="Q90" s="4">
        <v>0</v>
      </c>
      <c r="R90" s="4">
        <f t="shared" si="41"/>
        <v>14.2</v>
      </c>
      <c r="S90" s="4">
        <v>6.5</v>
      </c>
      <c r="T90" s="4">
        <v>2.2000000000000002</v>
      </c>
      <c r="U90" s="4">
        <v>2.2999999999999998</v>
      </c>
      <c r="V90" s="4">
        <f t="shared" si="42"/>
        <v>2.25</v>
      </c>
      <c r="W90" s="4">
        <f t="shared" si="43"/>
        <v>7.75</v>
      </c>
      <c r="X90" s="4">
        <f t="shared" si="44"/>
        <v>14.25</v>
      </c>
      <c r="Y90" s="4">
        <v>0</v>
      </c>
      <c r="Z90" s="4">
        <f t="shared" si="45"/>
        <v>14.25</v>
      </c>
      <c r="AA90" s="4">
        <v>6</v>
      </c>
      <c r="AB90" s="4">
        <v>1.6</v>
      </c>
      <c r="AC90" s="4">
        <v>1.4</v>
      </c>
      <c r="AD90" s="4">
        <f t="shared" si="46"/>
        <v>1.5</v>
      </c>
      <c r="AE90" s="4">
        <f t="shared" si="47"/>
        <v>8.5</v>
      </c>
      <c r="AF90" s="4">
        <f t="shared" si="48"/>
        <v>14.5</v>
      </c>
      <c r="AG90" s="17">
        <v>0</v>
      </c>
      <c r="AH90" s="5">
        <f t="shared" si="49"/>
        <v>14.5</v>
      </c>
      <c r="AI90" s="5">
        <f t="shared" si="50"/>
        <v>56.6</v>
      </c>
      <c r="AJ90" s="2">
        <v>18</v>
      </c>
    </row>
    <row r="91" spans="1:36" x14ac:dyDescent="0.35">
      <c r="A91" s="1" t="s">
        <v>170</v>
      </c>
      <c r="B91" s="2">
        <v>2017</v>
      </c>
      <c r="C91" s="4">
        <v>5</v>
      </c>
      <c r="D91" s="20">
        <v>0.8</v>
      </c>
      <c r="E91" s="4">
        <v>0.8</v>
      </c>
      <c r="F91" s="4">
        <f t="shared" si="34"/>
        <v>0.8</v>
      </c>
      <c r="G91" s="4">
        <f t="shared" si="35"/>
        <v>9.1999999999999993</v>
      </c>
      <c r="H91" s="4">
        <f t="shared" si="36"/>
        <v>14.2</v>
      </c>
      <c r="I91" s="4">
        <v>0</v>
      </c>
      <c r="J91" s="4">
        <f t="shared" si="37"/>
        <v>14.2</v>
      </c>
      <c r="K91" s="4">
        <v>5</v>
      </c>
      <c r="L91" s="4">
        <v>0.6</v>
      </c>
      <c r="M91" s="4">
        <v>0.6</v>
      </c>
      <c r="N91" s="4">
        <f t="shared" si="38"/>
        <v>0.6</v>
      </c>
      <c r="O91" s="4">
        <f t="shared" si="39"/>
        <v>9.4</v>
      </c>
      <c r="P91" s="4">
        <f t="shared" si="40"/>
        <v>14.4</v>
      </c>
      <c r="Q91" s="4">
        <v>0</v>
      </c>
      <c r="R91" s="4">
        <f t="shared" si="41"/>
        <v>14.4</v>
      </c>
      <c r="S91" s="4">
        <v>6</v>
      </c>
      <c r="T91" s="4">
        <v>2</v>
      </c>
      <c r="U91" s="4">
        <v>1.5</v>
      </c>
      <c r="V91" s="4">
        <f t="shared" si="42"/>
        <v>1.75</v>
      </c>
      <c r="W91" s="4">
        <f t="shared" si="43"/>
        <v>8.25</v>
      </c>
      <c r="X91" s="4">
        <f t="shared" si="44"/>
        <v>14.25</v>
      </c>
      <c r="Y91" s="4">
        <v>0</v>
      </c>
      <c r="Z91" s="4">
        <f t="shared" si="45"/>
        <v>14.25</v>
      </c>
      <c r="AA91" s="4">
        <v>5</v>
      </c>
      <c r="AB91" s="4">
        <v>2</v>
      </c>
      <c r="AC91" s="4">
        <v>1.9</v>
      </c>
      <c r="AD91" s="4">
        <f t="shared" si="46"/>
        <v>1.95</v>
      </c>
      <c r="AE91" s="4">
        <f t="shared" si="47"/>
        <v>8.0500000000000007</v>
      </c>
      <c r="AF91" s="4">
        <f t="shared" si="48"/>
        <v>13.05</v>
      </c>
      <c r="AG91" s="17">
        <v>0</v>
      </c>
      <c r="AH91" s="5">
        <f t="shared" si="49"/>
        <v>13.05</v>
      </c>
      <c r="AI91" s="5">
        <f t="shared" si="50"/>
        <v>55.900000000000006</v>
      </c>
      <c r="AJ91" s="2">
        <v>19</v>
      </c>
    </row>
    <row r="92" spans="1:36" x14ac:dyDescent="0.35">
      <c r="A92" s="18" t="s">
        <v>154</v>
      </c>
      <c r="B92" s="18">
        <v>2017</v>
      </c>
      <c r="C92" s="4">
        <v>5</v>
      </c>
      <c r="D92" s="20">
        <v>1.4</v>
      </c>
      <c r="E92" s="4">
        <v>1.4</v>
      </c>
      <c r="F92" s="4">
        <f t="shared" si="34"/>
        <v>1.4</v>
      </c>
      <c r="G92" s="4">
        <f t="shared" si="35"/>
        <v>8.6</v>
      </c>
      <c r="H92" s="4">
        <f t="shared" si="36"/>
        <v>13.6</v>
      </c>
      <c r="I92" s="4">
        <v>0</v>
      </c>
      <c r="J92" s="4">
        <f t="shared" si="37"/>
        <v>13.6</v>
      </c>
      <c r="K92" s="4">
        <v>5</v>
      </c>
      <c r="L92" s="4">
        <v>2</v>
      </c>
      <c r="M92" s="4">
        <v>2.4</v>
      </c>
      <c r="N92" s="4">
        <f t="shared" si="38"/>
        <v>2.2000000000000002</v>
      </c>
      <c r="O92" s="4">
        <f t="shared" si="39"/>
        <v>7.8</v>
      </c>
      <c r="P92" s="4">
        <f t="shared" si="40"/>
        <v>12.8</v>
      </c>
      <c r="Q92" s="4">
        <v>0</v>
      </c>
      <c r="R92" s="4">
        <f t="shared" si="41"/>
        <v>12.8</v>
      </c>
      <c r="S92" s="4">
        <v>7</v>
      </c>
      <c r="T92" s="4">
        <v>1.4</v>
      </c>
      <c r="U92" s="4">
        <v>1.6</v>
      </c>
      <c r="V92" s="4">
        <f t="shared" si="42"/>
        <v>1.5</v>
      </c>
      <c r="W92" s="4">
        <f t="shared" si="43"/>
        <v>8.5</v>
      </c>
      <c r="X92" s="4">
        <f t="shared" si="44"/>
        <v>15.5</v>
      </c>
      <c r="Y92" s="4">
        <v>0</v>
      </c>
      <c r="Z92" s="4">
        <f t="shared" si="45"/>
        <v>15.5</v>
      </c>
      <c r="AA92" s="4">
        <v>8</v>
      </c>
      <c r="AB92" s="4">
        <v>3.8</v>
      </c>
      <c r="AC92" s="4">
        <v>4.2</v>
      </c>
      <c r="AD92" s="4">
        <f t="shared" si="46"/>
        <v>4</v>
      </c>
      <c r="AE92" s="4">
        <f t="shared" si="47"/>
        <v>6</v>
      </c>
      <c r="AF92" s="4">
        <f t="shared" si="48"/>
        <v>14</v>
      </c>
      <c r="AG92" s="17">
        <v>0</v>
      </c>
      <c r="AH92" s="5">
        <f t="shared" si="49"/>
        <v>14</v>
      </c>
      <c r="AI92" s="5">
        <f t="shared" si="50"/>
        <v>55.9</v>
      </c>
      <c r="AJ92" s="2">
        <v>20</v>
      </c>
    </row>
    <row r="93" spans="1:36" x14ac:dyDescent="0.35">
      <c r="A93" s="34" t="s">
        <v>169</v>
      </c>
      <c r="B93" s="2">
        <v>2017</v>
      </c>
      <c r="C93" s="4">
        <v>5</v>
      </c>
      <c r="D93" s="20">
        <v>1.1000000000000001</v>
      </c>
      <c r="E93" s="4">
        <v>1.2</v>
      </c>
      <c r="F93" s="4">
        <f t="shared" si="34"/>
        <v>1.1499999999999999</v>
      </c>
      <c r="G93" s="4">
        <f t="shared" si="35"/>
        <v>8.85</v>
      </c>
      <c r="H93" s="4">
        <f t="shared" si="36"/>
        <v>13.85</v>
      </c>
      <c r="I93" s="4">
        <v>0</v>
      </c>
      <c r="J93" s="4">
        <f t="shared" si="37"/>
        <v>13.85</v>
      </c>
      <c r="K93" s="4">
        <v>6</v>
      </c>
      <c r="L93" s="4">
        <v>1.2</v>
      </c>
      <c r="M93" s="4">
        <v>1.2</v>
      </c>
      <c r="N93" s="4">
        <f t="shared" si="38"/>
        <v>1.2</v>
      </c>
      <c r="O93" s="4">
        <f t="shared" si="39"/>
        <v>8.8000000000000007</v>
      </c>
      <c r="P93" s="4">
        <f t="shared" si="40"/>
        <v>14.8</v>
      </c>
      <c r="Q93" s="4">
        <v>0</v>
      </c>
      <c r="R93" s="4">
        <f t="shared" si="41"/>
        <v>14.8</v>
      </c>
      <c r="S93" s="4">
        <v>7</v>
      </c>
      <c r="T93" s="4">
        <v>2.8</v>
      </c>
      <c r="U93" s="4">
        <v>2.7</v>
      </c>
      <c r="V93" s="4">
        <f t="shared" si="42"/>
        <v>2.75</v>
      </c>
      <c r="W93" s="4">
        <f t="shared" si="43"/>
        <v>7.25</v>
      </c>
      <c r="X93" s="4">
        <f t="shared" si="44"/>
        <v>14.25</v>
      </c>
      <c r="Y93" s="4">
        <v>0</v>
      </c>
      <c r="Z93" s="4">
        <f t="shared" si="45"/>
        <v>14.25</v>
      </c>
      <c r="AA93" s="4">
        <v>6</v>
      </c>
      <c r="AB93" s="4">
        <v>3.6</v>
      </c>
      <c r="AC93" s="4">
        <v>3.2</v>
      </c>
      <c r="AD93" s="4">
        <f t="shared" si="46"/>
        <v>3.4000000000000004</v>
      </c>
      <c r="AE93" s="4">
        <f t="shared" si="47"/>
        <v>6.6</v>
      </c>
      <c r="AF93" s="4">
        <f t="shared" si="48"/>
        <v>12.6</v>
      </c>
      <c r="AG93" s="17">
        <v>0</v>
      </c>
      <c r="AH93" s="5">
        <f t="shared" si="49"/>
        <v>12.6</v>
      </c>
      <c r="AI93" s="5">
        <f t="shared" si="50"/>
        <v>55.5</v>
      </c>
      <c r="AJ93" s="2">
        <v>21</v>
      </c>
    </row>
    <row r="94" spans="1:36" x14ac:dyDescent="0.35">
      <c r="A94" s="1" t="s">
        <v>92</v>
      </c>
      <c r="B94" s="18">
        <v>2016</v>
      </c>
      <c r="C94" s="4">
        <v>6</v>
      </c>
      <c r="D94" s="20">
        <v>1.8</v>
      </c>
      <c r="E94" s="4">
        <v>1.7</v>
      </c>
      <c r="F94" s="4">
        <f t="shared" si="34"/>
        <v>1.75</v>
      </c>
      <c r="G94" s="4">
        <f t="shared" si="35"/>
        <v>8.25</v>
      </c>
      <c r="H94" s="4">
        <f t="shared" si="36"/>
        <v>14.25</v>
      </c>
      <c r="I94" s="4">
        <v>0</v>
      </c>
      <c r="J94" s="4">
        <f t="shared" si="37"/>
        <v>14.25</v>
      </c>
      <c r="K94" s="4">
        <v>8</v>
      </c>
      <c r="L94" s="4">
        <v>4</v>
      </c>
      <c r="M94" s="4">
        <v>4.3</v>
      </c>
      <c r="N94" s="4">
        <f t="shared" si="38"/>
        <v>4.1500000000000004</v>
      </c>
      <c r="O94" s="4">
        <f t="shared" si="39"/>
        <v>5.85</v>
      </c>
      <c r="P94" s="4">
        <f t="shared" si="40"/>
        <v>13.85</v>
      </c>
      <c r="Q94" s="4">
        <v>0</v>
      </c>
      <c r="R94" s="4">
        <f t="shared" si="41"/>
        <v>13.85</v>
      </c>
      <c r="S94" s="4">
        <v>7.5</v>
      </c>
      <c r="T94" s="4">
        <v>4.2</v>
      </c>
      <c r="U94" s="4">
        <v>4.9000000000000004</v>
      </c>
      <c r="V94" s="4">
        <f t="shared" si="42"/>
        <v>4.5500000000000007</v>
      </c>
      <c r="W94" s="4">
        <f t="shared" si="43"/>
        <v>5.4499999999999993</v>
      </c>
      <c r="X94" s="4">
        <f t="shared" si="44"/>
        <v>12.95</v>
      </c>
      <c r="Y94" s="4">
        <v>0</v>
      </c>
      <c r="Z94" s="4">
        <f t="shared" si="45"/>
        <v>12.95</v>
      </c>
      <c r="AA94" s="4">
        <v>7</v>
      </c>
      <c r="AB94" s="4">
        <v>2.7</v>
      </c>
      <c r="AC94" s="4">
        <v>2.6</v>
      </c>
      <c r="AD94" s="4">
        <f t="shared" si="46"/>
        <v>2.6500000000000004</v>
      </c>
      <c r="AE94" s="4">
        <f t="shared" si="47"/>
        <v>7.35</v>
      </c>
      <c r="AF94" s="4">
        <f t="shared" si="48"/>
        <v>14.35</v>
      </c>
      <c r="AG94" s="17">
        <v>0</v>
      </c>
      <c r="AH94" s="5">
        <f t="shared" si="49"/>
        <v>14.35</v>
      </c>
      <c r="AI94" s="5">
        <f t="shared" si="50"/>
        <v>55.4</v>
      </c>
      <c r="AJ94" s="2">
        <v>22</v>
      </c>
    </row>
    <row r="95" spans="1:36" x14ac:dyDescent="0.35">
      <c r="A95" s="1" t="s">
        <v>108</v>
      </c>
      <c r="B95" s="2">
        <v>2016</v>
      </c>
      <c r="C95" s="4">
        <v>5</v>
      </c>
      <c r="D95" s="20">
        <v>1.9</v>
      </c>
      <c r="E95" s="4">
        <v>2</v>
      </c>
      <c r="F95" s="4">
        <f t="shared" si="34"/>
        <v>1.95</v>
      </c>
      <c r="G95" s="4">
        <f t="shared" si="35"/>
        <v>8.0500000000000007</v>
      </c>
      <c r="H95" s="4">
        <f t="shared" si="36"/>
        <v>13.05</v>
      </c>
      <c r="I95" s="4">
        <v>0</v>
      </c>
      <c r="J95" s="4">
        <f t="shared" si="37"/>
        <v>13.05</v>
      </c>
      <c r="K95" s="4">
        <v>6</v>
      </c>
      <c r="L95" s="4">
        <v>1.2</v>
      </c>
      <c r="M95" s="4">
        <v>1.2</v>
      </c>
      <c r="N95" s="4">
        <f t="shared" si="38"/>
        <v>1.2</v>
      </c>
      <c r="O95" s="4">
        <f t="shared" si="39"/>
        <v>8.8000000000000007</v>
      </c>
      <c r="P95" s="4">
        <f t="shared" si="40"/>
        <v>14.8</v>
      </c>
      <c r="Q95" s="4">
        <v>0</v>
      </c>
      <c r="R95" s="4">
        <f t="shared" si="41"/>
        <v>14.8</v>
      </c>
      <c r="S95" s="4">
        <v>7</v>
      </c>
      <c r="T95" s="4">
        <v>3</v>
      </c>
      <c r="U95" s="4">
        <v>3.2</v>
      </c>
      <c r="V95" s="4">
        <f t="shared" si="42"/>
        <v>3.1</v>
      </c>
      <c r="W95" s="4">
        <f t="shared" si="43"/>
        <v>6.9</v>
      </c>
      <c r="X95" s="4">
        <f t="shared" si="44"/>
        <v>13.9</v>
      </c>
      <c r="Y95" s="4">
        <v>0</v>
      </c>
      <c r="Z95" s="4">
        <f t="shared" si="45"/>
        <v>13.9</v>
      </c>
      <c r="AA95" s="4">
        <v>6</v>
      </c>
      <c r="AB95" s="4">
        <v>2.5</v>
      </c>
      <c r="AC95" s="4">
        <v>2.5</v>
      </c>
      <c r="AD95" s="4">
        <f t="shared" si="46"/>
        <v>2.5</v>
      </c>
      <c r="AE95" s="4">
        <f t="shared" si="47"/>
        <v>7.5</v>
      </c>
      <c r="AF95" s="4">
        <f t="shared" si="48"/>
        <v>13.5</v>
      </c>
      <c r="AG95" s="17">
        <v>0</v>
      </c>
      <c r="AH95" s="5">
        <f t="shared" si="49"/>
        <v>13.5</v>
      </c>
      <c r="AI95" s="5">
        <f t="shared" si="50"/>
        <v>55.25</v>
      </c>
      <c r="AJ95" s="2">
        <v>23</v>
      </c>
    </row>
    <row r="96" spans="1:36" x14ac:dyDescent="0.35">
      <c r="A96" s="18" t="s">
        <v>151</v>
      </c>
      <c r="B96" s="18">
        <v>2017</v>
      </c>
      <c r="C96" s="4">
        <v>5</v>
      </c>
      <c r="D96" s="20">
        <v>1.9</v>
      </c>
      <c r="E96" s="4">
        <v>2.1</v>
      </c>
      <c r="F96" s="4">
        <f t="shared" si="34"/>
        <v>2</v>
      </c>
      <c r="G96" s="4">
        <f t="shared" si="35"/>
        <v>8</v>
      </c>
      <c r="H96" s="4">
        <f t="shared" si="36"/>
        <v>13</v>
      </c>
      <c r="I96" s="4">
        <v>0</v>
      </c>
      <c r="J96" s="4">
        <f t="shared" si="37"/>
        <v>13</v>
      </c>
      <c r="K96" s="4">
        <v>6</v>
      </c>
      <c r="L96" s="4">
        <v>1</v>
      </c>
      <c r="M96" s="4">
        <v>1.2</v>
      </c>
      <c r="N96" s="4">
        <f t="shared" si="38"/>
        <v>1.1000000000000001</v>
      </c>
      <c r="O96" s="4">
        <f t="shared" si="39"/>
        <v>8.9</v>
      </c>
      <c r="P96" s="4">
        <f t="shared" si="40"/>
        <v>14.9</v>
      </c>
      <c r="Q96" s="4">
        <v>0</v>
      </c>
      <c r="R96" s="4">
        <f t="shared" si="41"/>
        <v>14.9</v>
      </c>
      <c r="S96" s="4">
        <v>6</v>
      </c>
      <c r="T96" s="4">
        <v>2.1</v>
      </c>
      <c r="U96" s="4">
        <v>2.1</v>
      </c>
      <c r="V96" s="4">
        <f t="shared" si="42"/>
        <v>2.1</v>
      </c>
      <c r="W96" s="4">
        <f t="shared" si="43"/>
        <v>7.9</v>
      </c>
      <c r="X96" s="4">
        <f t="shared" si="44"/>
        <v>13.9</v>
      </c>
      <c r="Y96" s="4">
        <v>0</v>
      </c>
      <c r="Z96" s="4">
        <f t="shared" si="45"/>
        <v>13.9</v>
      </c>
      <c r="AA96" s="4">
        <v>5.5</v>
      </c>
      <c r="AB96" s="4">
        <v>2.2000000000000002</v>
      </c>
      <c r="AC96" s="4">
        <v>2.5</v>
      </c>
      <c r="AD96" s="4">
        <f t="shared" si="46"/>
        <v>2.35</v>
      </c>
      <c r="AE96" s="4">
        <f t="shared" si="47"/>
        <v>7.65</v>
      </c>
      <c r="AF96" s="4">
        <f t="shared" si="48"/>
        <v>13.15</v>
      </c>
      <c r="AG96" s="17">
        <v>0</v>
      </c>
      <c r="AH96" s="5">
        <f t="shared" si="49"/>
        <v>13.15</v>
      </c>
      <c r="AI96" s="5">
        <f t="shared" si="50"/>
        <v>54.949999999999996</v>
      </c>
      <c r="AJ96" s="2">
        <v>24</v>
      </c>
    </row>
    <row r="97" spans="1:36" x14ac:dyDescent="0.35">
      <c r="A97" s="1" t="s">
        <v>214</v>
      </c>
      <c r="B97" s="2">
        <v>2016</v>
      </c>
      <c r="C97" s="4">
        <v>5</v>
      </c>
      <c r="D97" s="20">
        <v>1.3</v>
      </c>
      <c r="E97" s="4">
        <v>1.5</v>
      </c>
      <c r="F97" s="4">
        <f t="shared" si="34"/>
        <v>1.4</v>
      </c>
      <c r="G97" s="4">
        <f t="shared" si="35"/>
        <v>8.6</v>
      </c>
      <c r="H97" s="4">
        <f t="shared" si="36"/>
        <v>13.6</v>
      </c>
      <c r="I97" s="4">
        <v>0</v>
      </c>
      <c r="J97" s="4">
        <f t="shared" si="37"/>
        <v>13.6</v>
      </c>
      <c r="K97" s="4">
        <v>5</v>
      </c>
      <c r="L97" s="4">
        <v>3.1</v>
      </c>
      <c r="M97" s="4">
        <v>3</v>
      </c>
      <c r="N97" s="4">
        <f t="shared" si="38"/>
        <v>3.05</v>
      </c>
      <c r="O97" s="4">
        <f t="shared" si="39"/>
        <v>6.95</v>
      </c>
      <c r="P97" s="4">
        <f t="shared" si="40"/>
        <v>11.95</v>
      </c>
      <c r="Q97" s="4">
        <v>0</v>
      </c>
      <c r="R97" s="4">
        <f t="shared" si="41"/>
        <v>11.95</v>
      </c>
      <c r="S97" s="4">
        <v>7</v>
      </c>
      <c r="T97" s="4">
        <v>3</v>
      </c>
      <c r="U97" s="4">
        <v>3.2</v>
      </c>
      <c r="V97" s="4">
        <f t="shared" si="42"/>
        <v>3.1</v>
      </c>
      <c r="W97" s="4">
        <f t="shared" si="43"/>
        <v>6.9</v>
      </c>
      <c r="X97" s="4">
        <f t="shared" si="44"/>
        <v>13.9</v>
      </c>
      <c r="Y97" s="4">
        <v>0</v>
      </c>
      <c r="Z97" s="4">
        <f t="shared" si="45"/>
        <v>13.9</v>
      </c>
      <c r="AA97" s="4">
        <v>7.5</v>
      </c>
      <c r="AB97" s="4">
        <v>2.2000000000000002</v>
      </c>
      <c r="AC97" s="4">
        <v>2</v>
      </c>
      <c r="AD97" s="4">
        <f t="shared" si="46"/>
        <v>2.1</v>
      </c>
      <c r="AE97" s="4">
        <f t="shared" si="47"/>
        <v>7.9</v>
      </c>
      <c r="AF97" s="4">
        <f t="shared" si="48"/>
        <v>15.4</v>
      </c>
      <c r="AG97" s="17">
        <v>0</v>
      </c>
      <c r="AH97" s="5">
        <f t="shared" si="49"/>
        <v>15.4</v>
      </c>
      <c r="AI97" s="5">
        <f t="shared" si="50"/>
        <v>54.849999999999994</v>
      </c>
      <c r="AJ97" s="2">
        <v>25</v>
      </c>
    </row>
    <row r="98" spans="1:36" x14ac:dyDescent="0.35">
      <c r="A98" s="1" t="s">
        <v>163</v>
      </c>
      <c r="B98" s="2">
        <v>2016</v>
      </c>
      <c r="C98" s="4">
        <v>5</v>
      </c>
      <c r="D98" s="20">
        <v>1.5</v>
      </c>
      <c r="E98" s="4">
        <v>1.6</v>
      </c>
      <c r="F98" s="4">
        <f t="shared" si="34"/>
        <v>1.55</v>
      </c>
      <c r="G98" s="4">
        <f t="shared" si="35"/>
        <v>8.4499999999999993</v>
      </c>
      <c r="H98" s="4">
        <f t="shared" si="36"/>
        <v>13.45</v>
      </c>
      <c r="I98" s="4">
        <v>0</v>
      </c>
      <c r="J98" s="4">
        <f t="shared" si="37"/>
        <v>13.45</v>
      </c>
      <c r="K98" s="4">
        <v>6</v>
      </c>
      <c r="L98" s="4">
        <v>1.2</v>
      </c>
      <c r="M98" s="4">
        <v>1</v>
      </c>
      <c r="N98" s="4">
        <f t="shared" si="38"/>
        <v>1.1000000000000001</v>
      </c>
      <c r="O98" s="4">
        <f t="shared" si="39"/>
        <v>8.9</v>
      </c>
      <c r="P98" s="4">
        <f t="shared" si="40"/>
        <v>14.9</v>
      </c>
      <c r="Q98" s="4">
        <v>0</v>
      </c>
      <c r="R98" s="4">
        <f t="shared" si="41"/>
        <v>14.9</v>
      </c>
      <c r="S98" s="4">
        <v>6.5</v>
      </c>
      <c r="T98" s="4">
        <v>4</v>
      </c>
      <c r="U98" s="4">
        <v>3.7</v>
      </c>
      <c r="V98" s="4">
        <f t="shared" si="42"/>
        <v>3.85</v>
      </c>
      <c r="W98" s="4">
        <f t="shared" si="43"/>
        <v>6.15</v>
      </c>
      <c r="X98" s="4">
        <f t="shared" si="44"/>
        <v>12.65</v>
      </c>
      <c r="Y98" s="4">
        <v>0</v>
      </c>
      <c r="Z98" s="4">
        <f t="shared" si="45"/>
        <v>12.65</v>
      </c>
      <c r="AA98" s="4">
        <v>4.5</v>
      </c>
      <c r="AB98" s="4">
        <v>1.2</v>
      </c>
      <c r="AC98" s="4">
        <v>1.5</v>
      </c>
      <c r="AD98" s="4">
        <f t="shared" si="46"/>
        <v>1.35</v>
      </c>
      <c r="AE98" s="4">
        <f t="shared" si="47"/>
        <v>8.65</v>
      </c>
      <c r="AF98" s="4">
        <f t="shared" si="48"/>
        <v>13.15</v>
      </c>
      <c r="AG98" s="17">
        <v>0</v>
      </c>
      <c r="AH98" s="5">
        <f t="shared" si="49"/>
        <v>13.15</v>
      </c>
      <c r="AI98" s="5">
        <f t="shared" si="50"/>
        <v>54.15</v>
      </c>
      <c r="AJ98" s="2">
        <v>26</v>
      </c>
    </row>
    <row r="99" spans="1:36" x14ac:dyDescent="0.35">
      <c r="A99" s="1" t="s">
        <v>215</v>
      </c>
      <c r="B99" s="2">
        <v>2016</v>
      </c>
      <c r="C99" s="4">
        <v>7</v>
      </c>
      <c r="D99" s="20">
        <v>3.1</v>
      </c>
      <c r="E99" s="4">
        <v>2.9</v>
      </c>
      <c r="F99" s="4">
        <f t="shared" si="34"/>
        <v>3</v>
      </c>
      <c r="G99" s="4">
        <f t="shared" si="35"/>
        <v>7</v>
      </c>
      <c r="H99" s="4">
        <f t="shared" si="36"/>
        <v>14</v>
      </c>
      <c r="I99" s="4">
        <v>0</v>
      </c>
      <c r="J99" s="4">
        <f t="shared" si="37"/>
        <v>14</v>
      </c>
      <c r="K99" s="4">
        <v>6</v>
      </c>
      <c r="L99" s="4">
        <v>2.5</v>
      </c>
      <c r="M99" s="4">
        <v>2.9</v>
      </c>
      <c r="N99" s="4">
        <f t="shared" si="38"/>
        <v>2.7</v>
      </c>
      <c r="O99" s="4">
        <f t="shared" si="39"/>
        <v>7.3</v>
      </c>
      <c r="P99" s="4">
        <f t="shared" si="40"/>
        <v>13.3</v>
      </c>
      <c r="Q99" s="4">
        <v>0</v>
      </c>
      <c r="R99" s="4">
        <f t="shared" si="41"/>
        <v>13.3</v>
      </c>
      <c r="S99" s="4">
        <v>4.5</v>
      </c>
      <c r="T99" s="4">
        <v>2.2999999999999998</v>
      </c>
      <c r="U99" s="4">
        <v>2</v>
      </c>
      <c r="V99" s="4">
        <f t="shared" si="42"/>
        <v>2.15</v>
      </c>
      <c r="W99" s="4">
        <f t="shared" si="43"/>
        <v>7.85</v>
      </c>
      <c r="X99" s="4">
        <f t="shared" si="44"/>
        <v>12.35</v>
      </c>
      <c r="Y99" s="4">
        <v>0</v>
      </c>
      <c r="Z99" s="4">
        <f t="shared" si="45"/>
        <v>12.35</v>
      </c>
      <c r="AA99" s="4">
        <v>7</v>
      </c>
      <c r="AB99" s="4">
        <v>3.2</v>
      </c>
      <c r="AC99" s="4">
        <v>2.8</v>
      </c>
      <c r="AD99" s="4">
        <f t="shared" si="46"/>
        <v>3</v>
      </c>
      <c r="AE99" s="4">
        <f t="shared" si="47"/>
        <v>7</v>
      </c>
      <c r="AF99" s="4">
        <f t="shared" si="48"/>
        <v>14</v>
      </c>
      <c r="AG99" s="17">
        <v>0</v>
      </c>
      <c r="AH99" s="5">
        <f t="shared" si="49"/>
        <v>14</v>
      </c>
      <c r="AI99" s="5">
        <f t="shared" si="50"/>
        <v>53.65</v>
      </c>
      <c r="AJ99" s="2">
        <v>27</v>
      </c>
    </row>
    <row r="100" spans="1:36" x14ac:dyDescent="0.35">
      <c r="A100" s="1" t="s">
        <v>164</v>
      </c>
      <c r="B100" s="18">
        <v>2016</v>
      </c>
      <c r="C100" s="4">
        <v>6</v>
      </c>
      <c r="D100" s="20">
        <v>2.2999999999999998</v>
      </c>
      <c r="E100" s="4">
        <v>2.6</v>
      </c>
      <c r="F100" s="4">
        <f t="shared" si="34"/>
        <v>2.4500000000000002</v>
      </c>
      <c r="G100" s="4">
        <f t="shared" si="35"/>
        <v>7.55</v>
      </c>
      <c r="H100" s="4">
        <f t="shared" si="36"/>
        <v>13.55</v>
      </c>
      <c r="I100" s="4">
        <v>0</v>
      </c>
      <c r="J100" s="4">
        <f t="shared" si="37"/>
        <v>13.55</v>
      </c>
      <c r="K100" s="4">
        <v>6</v>
      </c>
      <c r="L100" s="4">
        <v>1.4</v>
      </c>
      <c r="M100" s="4">
        <v>1.6</v>
      </c>
      <c r="N100" s="4">
        <f t="shared" si="38"/>
        <v>1.5</v>
      </c>
      <c r="O100" s="4">
        <f t="shared" si="39"/>
        <v>8.5</v>
      </c>
      <c r="P100" s="4">
        <f t="shared" si="40"/>
        <v>14.5</v>
      </c>
      <c r="Q100" s="4">
        <v>0</v>
      </c>
      <c r="R100" s="4">
        <f t="shared" si="41"/>
        <v>14.5</v>
      </c>
      <c r="S100" s="4">
        <v>6</v>
      </c>
      <c r="T100" s="4">
        <v>3</v>
      </c>
      <c r="U100" s="4">
        <v>3.3</v>
      </c>
      <c r="V100" s="4">
        <f t="shared" si="42"/>
        <v>3.15</v>
      </c>
      <c r="W100" s="4">
        <f t="shared" si="43"/>
        <v>6.85</v>
      </c>
      <c r="X100" s="4">
        <f t="shared" si="44"/>
        <v>12.85</v>
      </c>
      <c r="Y100" s="4">
        <v>0</v>
      </c>
      <c r="Z100" s="4">
        <f t="shared" si="45"/>
        <v>12.85</v>
      </c>
      <c r="AA100" s="4">
        <v>6.5</v>
      </c>
      <c r="AB100" s="4">
        <v>3.9</v>
      </c>
      <c r="AC100" s="4">
        <v>4</v>
      </c>
      <c r="AD100" s="4">
        <f t="shared" si="46"/>
        <v>3.95</v>
      </c>
      <c r="AE100" s="4">
        <f t="shared" si="47"/>
        <v>6.05</v>
      </c>
      <c r="AF100" s="4">
        <f t="shared" si="48"/>
        <v>12.55</v>
      </c>
      <c r="AG100" s="17">
        <v>0</v>
      </c>
      <c r="AH100" s="5">
        <f t="shared" si="49"/>
        <v>12.55</v>
      </c>
      <c r="AI100" s="5">
        <f t="shared" si="50"/>
        <v>53.45</v>
      </c>
      <c r="AJ100" s="2">
        <v>28</v>
      </c>
    </row>
    <row r="101" spans="1:36" x14ac:dyDescent="0.35">
      <c r="A101" s="1" t="s">
        <v>104</v>
      </c>
      <c r="B101" s="2">
        <v>2016</v>
      </c>
      <c r="C101" s="4">
        <v>5</v>
      </c>
      <c r="D101" s="20">
        <v>1.5</v>
      </c>
      <c r="E101" s="4">
        <v>1.9</v>
      </c>
      <c r="F101" s="4">
        <f t="shared" si="34"/>
        <v>1.7</v>
      </c>
      <c r="G101" s="4">
        <f t="shared" si="35"/>
        <v>8.3000000000000007</v>
      </c>
      <c r="H101" s="4">
        <f t="shared" si="36"/>
        <v>13.3</v>
      </c>
      <c r="I101" s="4">
        <v>0</v>
      </c>
      <c r="J101" s="4">
        <f t="shared" si="37"/>
        <v>13.3</v>
      </c>
      <c r="K101" s="4">
        <v>6</v>
      </c>
      <c r="L101" s="4">
        <v>1.6</v>
      </c>
      <c r="M101" s="4">
        <v>1.9</v>
      </c>
      <c r="N101" s="4">
        <f t="shared" si="38"/>
        <v>1.75</v>
      </c>
      <c r="O101" s="4">
        <f t="shared" si="39"/>
        <v>8.25</v>
      </c>
      <c r="P101" s="4">
        <f t="shared" si="40"/>
        <v>14.25</v>
      </c>
      <c r="Q101" s="4">
        <v>0</v>
      </c>
      <c r="R101" s="4">
        <f t="shared" si="41"/>
        <v>14.25</v>
      </c>
      <c r="S101" s="4">
        <v>5.5</v>
      </c>
      <c r="T101" s="4">
        <v>3.6</v>
      </c>
      <c r="U101" s="4">
        <v>3.2</v>
      </c>
      <c r="V101" s="4">
        <f t="shared" si="42"/>
        <v>3.4000000000000004</v>
      </c>
      <c r="W101" s="4">
        <f t="shared" si="43"/>
        <v>6.6</v>
      </c>
      <c r="X101" s="4">
        <f t="shared" si="44"/>
        <v>12.1</v>
      </c>
      <c r="Y101" s="4">
        <v>0</v>
      </c>
      <c r="Z101" s="4">
        <f t="shared" si="45"/>
        <v>12.1</v>
      </c>
      <c r="AA101" s="4">
        <v>5.5</v>
      </c>
      <c r="AB101" s="4">
        <v>2</v>
      </c>
      <c r="AC101" s="4">
        <v>1.6</v>
      </c>
      <c r="AD101" s="4">
        <f t="shared" si="46"/>
        <v>1.8</v>
      </c>
      <c r="AE101" s="4">
        <f t="shared" si="47"/>
        <v>8.1999999999999993</v>
      </c>
      <c r="AF101" s="4">
        <f t="shared" si="48"/>
        <v>13.7</v>
      </c>
      <c r="AG101" s="17">
        <v>0</v>
      </c>
      <c r="AH101" s="5">
        <f t="shared" si="49"/>
        <v>13.7</v>
      </c>
      <c r="AI101" s="5">
        <f t="shared" si="50"/>
        <v>53.349999999999994</v>
      </c>
      <c r="AJ101" s="2">
        <v>29</v>
      </c>
    </row>
    <row r="102" spans="1:36" x14ac:dyDescent="0.35">
      <c r="A102" s="1" t="s">
        <v>161</v>
      </c>
      <c r="B102" s="2">
        <v>2017</v>
      </c>
      <c r="C102" s="4">
        <v>5</v>
      </c>
      <c r="D102" s="20">
        <v>1.6</v>
      </c>
      <c r="E102" s="4">
        <v>1.8</v>
      </c>
      <c r="F102" s="4">
        <f t="shared" si="34"/>
        <v>1.7000000000000002</v>
      </c>
      <c r="G102" s="4">
        <f t="shared" si="35"/>
        <v>8.3000000000000007</v>
      </c>
      <c r="H102" s="4">
        <f t="shared" si="36"/>
        <v>13.3</v>
      </c>
      <c r="I102" s="4">
        <v>0</v>
      </c>
      <c r="J102" s="4">
        <f t="shared" si="37"/>
        <v>13.3</v>
      </c>
      <c r="K102" s="4">
        <v>5</v>
      </c>
      <c r="L102" s="4">
        <v>0.8</v>
      </c>
      <c r="M102" s="4">
        <v>0.8</v>
      </c>
      <c r="N102" s="4">
        <f t="shared" si="38"/>
        <v>0.8</v>
      </c>
      <c r="O102" s="4">
        <f t="shared" si="39"/>
        <v>9.1999999999999993</v>
      </c>
      <c r="P102" s="4">
        <f t="shared" si="40"/>
        <v>14.2</v>
      </c>
      <c r="Q102" s="4">
        <v>0</v>
      </c>
      <c r="R102" s="4">
        <f t="shared" si="41"/>
        <v>14.2</v>
      </c>
      <c r="S102" s="4">
        <v>5.5</v>
      </c>
      <c r="T102" s="4">
        <v>3.1</v>
      </c>
      <c r="U102" s="4">
        <v>2.9</v>
      </c>
      <c r="V102" s="4">
        <f t="shared" si="42"/>
        <v>3</v>
      </c>
      <c r="W102" s="4">
        <f t="shared" si="43"/>
        <v>7</v>
      </c>
      <c r="X102" s="4">
        <f t="shared" si="44"/>
        <v>12.5</v>
      </c>
      <c r="Y102" s="4">
        <v>0</v>
      </c>
      <c r="Z102" s="4">
        <f t="shared" si="45"/>
        <v>12.5</v>
      </c>
      <c r="AA102" s="4">
        <v>5.5</v>
      </c>
      <c r="AB102" s="4">
        <v>2</v>
      </c>
      <c r="AC102" s="4">
        <v>2.5</v>
      </c>
      <c r="AD102" s="4">
        <f t="shared" si="46"/>
        <v>2.25</v>
      </c>
      <c r="AE102" s="4">
        <f t="shared" si="47"/>
        <v>7.75</v>
      </c>
      <c r="AF102" s="4">
        <f t="shared" si="48"/>
        <v>13.25</v>
      </c>
      <c r="AG102" s="17">
        <v>0</v>
      </c>
      <c r="AH102" s="5">
        <f t="shared" si="49"/>
        <v>13.25</v>
      </c>
      <c r="AI102" s="5">
        <f t="shared" si="50"/>
        <v>53.25</v>
      </c>
      <c r="AJ102" s="2">
        <v>30</v>
      </c>
    </row>
    <row r="103" spans="1:36" x14ac:dyDescent="0.35">
      <c r="A103" s="1" t="s">
        <v>162</v>
      </c>
      <c r="B103" s="2">
        <v>2017</v>
      </c>
      <c r="C103" s="4">
        <v>5</v>
      </c>
      <c r="D103" s="20">
        <v>1.2</v>
      </c>
      <c r="E103" s="4">
        <v>1.5</v>
      </c>
      <c r="F103" s="4">
        <f t="shared" si="34"/>
        <v>1.35</v>
      </c>
      <c r="G103" s="4">
        <f t="shared" si="35"/>
        <v>8.65</v>
      </c>
      <c r="H103" s="4">
        <f t="shared" si="36"/>
        <v>13.65</v>
      </c>
      <c r="I103" s="4">
        <v>0</v>
      </c>
      <c r="J103" s="4">
        <f t="shared" si="37"/>
        <v>13.65</v>
      </c>
      <c r="K103" s="4">
        <v>6</v>
      </c>
      <c r="L103" s="4">
        <v>2.2999999999999998</v>
      </c>
      <c r="M103" s="4">
        <v>2.5</v>
      </c>
      <c r="N103" s="4">
        <f t="shared" si="38"/>
        <v>2.4</v>
      </c>
      <c r="O103" s="4">
        <f t="shared" si="39"/>
        <v>7.6</v>
      </c>
      <c r="P103" s="4">
        <f t="shared" si="40"/>
        <v>13.6</v>
      </c>
      <c r="Q103" s="4">
        <v>0</v>
      </c>
      <c r="R103" s="4">
        <f t="shared" si="41"/>
        <v>13.6</v>
      </c>
      <c r="S103" s="4">
        <v>6.5</v>
      </c>
      <c r="T103" s="4">
        <v>3.4</v>
      </c>
      <c r="U103" s="4">
        <v>4</v>
      </c>
      <c r="V103" s="4">
        <f t="shared" si="42"/>
        <v>3.7</v>
      </c>
      <c r="W103" s="4">
        <f t="shared" si="43"/>
        <v>6.3</v>
      </c>
      <c r="X103" s="4">
        <f t="shared" si="44"/>
        <v>12.8</v>
      </c>
      <c r="Y103" s="4">
        <v>0</v>
      </c>
      <c r="Z103" s="4">
        <f t="shared" si="45"/>
        <v>12.8</v>
      </c>
      <c r="AA103" s="4">
        <v>6.5</v>
      </c>
      <c r="AB103" s="4">
        <v>3.6</v>
      </c>
      <c r="AC103" s="4">
        <v>3.7</v>
      </c>
      <c r="AD103" s="4">
        <f t="shared" si="46"/>
        <v>3.6500000000000004</v>
      </c>
      <c r="AE103" s="4">
        <f t="shared" si="47"/>
        <v>6.35</v>
      </c>
      <c r="AF103" s="4">
        <f t="shared" si="48"/>
        <v>12.85</v>
      </c>
      <c r="AG103" s="17">
        <v>0</v>
      </c>
      <c r="AH103" s="5">
        <f t="shared" si="49"/>
        <v>12.85</v>
      </c>
      <c r="AI103" s="5">
        <f t="shared" si="50"/>
        <v>52.9</v>
      </c>
      <c r="AJ103" s="2">
        <v>31</v>
      </c>
    </row>
    <row r="104" spans="1:36" x14ac:dyDescent="0.35">
      <c r="A104" s="1" t="s">
        <v>110</v>
      </c>
      <c r="B104" s="2">
        <v>2016</v>
      </c>
      <c r="C104" s="4">
        <v>5</v>
      </c>
      <c r="D104" s="20">
        <v>1.3</v>
      </c>
      <c r="E104" s="4">
        <v>1.5</v>
      </c>
      <c r="F104" s="4">
        <f t="shared" si="34"/>
        <v>1.4</v>
      </c>
      <c r="G104" s="4">
        <f t="shared" si="35"/>
        <v>8.6</v>
      </c>
      <c r="H104" s="4">
        <f t="shared" si="36"/>
        <v>13.6</v>
      </c>
      <c r="I104" s="4">
        <v>0</v>
      </c>
      <c r="J104" s="4">
        <f t="shared" si="37"/>
        <v>13.6</v>
      </c>
      <c r="K104" s="4">
        <v>5</v>
      </c>
      <c r="L104" s="4">
        <v>1.3</v>
      </c>
      <c r="M104" s="4">
        <v>1.2</v>
      </c>
      <c r="N104" s="4">
        <f t="shared" si="38"/>
        <v>1.25</v>
      </c>
      <c r="O104" s="4">
        <f t="shared" si="39"/>
        <v>8.75</v>
      </c>
      <c r="P104" s="4">
        <f t="shared" si="40"/>
        <v>13.75</v>
      </c>
      <c r="Q104" s="4">
        <v>0</v>
      </c>
      <c r="R104" s="4">
        <f t="shared" si="41"/>
        <v>13.75</v>
      </c>
      <c r="S104" s="4">
        <v>6</v>
      </c>
      <c r="T104" s="4">
        <v>3.7</v>
      </c>
      <c r="U104" s="4">
        <v>4.0999999999999996</v>
      </c>
      <c r="V104" s="4">
        <f t="shared" si="42"/>
        <v>3.9</v>
      </c>
      <c r="W104" s="4">
        <f t="shared" si="43"/>
        <v>6.1</v>
      </c>
      <c r="X104" s="4">
        <f t="shared" si="44"/>
        <v>12.1</v>
      </c>
      <c r="Y104" s="4">
        <v>0</v>
      </c>
      <c r="Z104" s="4">
        <f t="shared" si="45"/>
        <v>12.1</v>
      </c>
      <c r="AA104" s="4">
        <v>5.5</v>
      </c>
      <c r="AB104" s="4">
        <v>2.2000000000000002</v>
      </c>
      <c r="AC104" s="4">
        <v>2.5</v>
      </c>
      <c r="AD104" s="4">
        <f t="shared" si="46"/>
        <v>2.35</v>
      </c>
      <c r="AE104" s="4">
        <f t="shared" si="47"/>
        <v>7.65</v>
      </c>
      <c r="AF104" s="4">
        <f t="shared" si="48"/>
        <v>13.15</v>
      </c>
      <c r="AG104" s="17">
        <v>0</v>
      </c>
      <c r="AH104" s="5">
        <f t="shared" si="49"/>
        <v>13.15</v>
      </c>
      <c r="AI104" s="5">
        <f t="shared" si="50"/>
        <v>52.6</v>
      </c>
      <c r="AJ104" s="2">
        <v>32</v>
      </c>
    </row>
    <row r="105" spans="1:36" x14ac:dyDescent="0.35">
      <c r="A105" s="1" t="s">
        <v>153</v>
      </c>
      <c r="B105" s="2">
        <v>2017</v>
      </c>
      <c r="C105" s="4">
        <v>5</v>
      </c>
      <c r="D105" s="20">
        <v>1.5</v>
      </c>
      <c r="E105" s="4">
        <v>1.4</v>
      </c>
      <c r="F105" s="4">
        <f t="shared" si="34"/>
        <v>1.45</v>
      </c>
      <c r="G105" s="4">
        <f t="shared" si="35"/>
        <v>8.5500000000000007</v>
      </c>
      <c r="H105" s="4">
        <f t="shared" si="36"/>
        <v>13.55</v>
      </c>
      <c r="I105" s="4">
        <v>0</v>
      </c>
      <c r="J105" s="4">
        <f t="shared" si="37"/>
        <v>13.55</v>
      </c>
      <c r="K105" s="4">
        <v>6</v>
      </c>
      <c r="L105" s="4">
        <v>1.5</v>
      </c>
      <c r="M105" s="4">
        <v>1.9</v>
      </c>
      <c r="N105" s="4">
        <f t="shared" si="38"/>
        <v>1.7</v>
      </c>
      <c r="O105" s="4">
        <f t="shared" si="39"/>
        <v>8.3000000000000007</v>
      </c>
      <c r="P105" s="4">
        <f t="shared" si="40"/>
        <v>14.3</v>
      </c>
      <c r="Q105" s="4">
        <v>0</v>
      </c>
      <c r="R105" s="4">
        <f t="shared" si="41"/>
        <v>14.3</v>
      </c>
      <c r="S105" s="4">
        <v>5</v>
      </c>
      <c r="T105" s="4">
        <v>3.1</v>
      </c>
      <c r="U105" s="4">
        <v>3.3</v>
      </c>
      <c r="V105" s="4">
        <f t="shared" si="42"/>
        <v>3.2</v>
      </c>
      <c r="W105" s="4">
        <f t="shared" si="43"/>
        <v>6.8</v>
      </c>
      <c r="X105" s="4">
        <f t="shared" si="44"/>
        <v>11.8</v>
      </c>
      <c r="Y105" s="4">
        <v>0</v>
      </c>
      <c r="Z105" s="4">
        <f t="shared" si="45"/>
        <v>11.8</v>
      </c>
      <c r="AA105" s="4">
        <v>6.5</v>
      </c>
      <c r="AB105" s="4">
        <v>3.9</v>
      </c>
      <c r="AC105" s="4">
        <v>3.8</v>
      </c>
      <c r="AD105" s="4">
        <f t="shared" si="46"/>
        <v>3.8499999999999996</v>
      </c>
      <c r="AE105" s="4">
        <f t="shared" si="47"/>
        <v>6.15</v>
      </c>
      <c r="AF105" s="4">
        <f t="shared" si="48"/>
        <v>12.65</v>
      </c>
      <c r="AG105" s="17">
        <v>0</v>
      </c>
      <c r="AH105" s="5">
        <f t="shared" si="49"/>
        <v>12.65</v>
      </c>
      <c r="AI105" s="5">
        <f t="shared" si="50"/>
        <v>52.300000000000004</v>
      </c>
      <c r="AJ105" s="2">
        <v>33</v>
      </c>
    </row>
    <row r="106" spans="1:36" x14ac:dyDescent="0.35">
      <c r="A106" s="2" t="s">
        <v>171</v>
      </c>
      <c r="B106" s="2">
        <v>2017</v>
      </c>
      <c r="C106" s="4">
        <v>5</v>
      </c>
      <c r="D106" s="20">
        <v>1.7</v>
      </c>
      <c r="E106" s="4">
        <v>1.6</v>
      </c>
      <c r="F106" s="4">
        <f t="shared" si="34"/>
        <v>1.65</v>
      </c>
      <c r="G106" s="4">
        <f t="shared" si="35"/>
        <v>8.35</v>
      </c>
      <c r="H106" s="4">
        <f t="shared" si="36"/>
        <v>13.35</v>
      </c>
      <c r="I106" s="4">
        <v>0</v>
      </c>
      <c r="J106" s="4">
        <f t="shared" si="37"/>
        <v>13.35</v>
      </c>
      <c r="K106" s="4">
        <v>6</v>
      </c>
      <c r="L106" s="4">
        <v>2</v>
      </c>
      <c r="M106" s="4">
        <v>1.8</v>
      </c>
      <c r="N106" s="4">
        <f t="shared" si="38"/>
        <v>1.9</v>
      </c>
      <c r="O106" s="4">
        <f t="shared" si="39"/>
        <v>8.1</v>
      </c>
      <c r="P106" s="4">
        <f t="shared" si="40"/>
        <v>14.1</v>
      </c>
      <c r="Q106" s="4">
        <v>0</v>
      </c>
      <c r="R106" s="4">
        <f t="shared" si="41"/>
        <v>14.1</v>
      </c>
      <c r="S106" s="4">
        <v>6.5</v>
      </c>
      <c r="T106" s="4">
        <v>4.4000000000000004</v>
      </c>
      <c r="U106" s="4">
        <v>5</v>
      </c>
      <c r="V106" s="4">
        <f t="shared" si="42"/>
        <v>4.7</v>
      </c>
      <c r="W106" s="4">
        <f t="shared" si="43"/>
        <v>5.3</v>
      </c>
      <c r="X106" s="4">
        <f t="shared" si="44"/>
        <v>11.8</v>
      </c>
      <c r="Y106" s="4">
        <v>0</v>
      </c>
      <c r="Z106" s="4">
        <f t="shared" si="45"/>
        <v>11.8</v>
      </c>
      <c r="AA106" s="4">
        <v>6.5</v>
      </c>
      <c r="AB106" s="4">
        <v>3.2</v>
      </c>
      <c r="AC106" s="4">
        <v>3.7</v>
      </c>
      <c r="AD106" s="4">
        <f t="shared" si="46"/>
        <v>3.45</v>
      </c>
      <c r="AE106" s="4">
        <f t="shared" si="47"/>
        <v>6.55</v>
      </c>
      <c r="AF106" s="4">
        <f t="shared" si="48"/>
        <v>13.05</v>
      </c>
      <c r="AG106" s="17">
        <v>0</v>
      </c>
      <c r="AH106" s="5">
        <f t="shared" si="49"/>
        <v>13.05</v>
      </c>
      <c r="AI106" s="5">
        <f t="shared" si="50"/>
        <v>52.3</v>
      </c>
      <c r="AJ106" s="2">
        <v>34</v>
      </c>
    </row>
    <row r="107" spans="1:36" x14ac:dyDescent="0.35">
      <c r="A107" s="33" t="s">
        <v>152</v>
      </c>
      <c r="B107" s="18">
        <v>2017</v>
      </c>
      <c r="C107" s="4">
        <v>5</v>
      </c>
      <c r="D107" s="20">
        <v>1.3</v>
      </c>
      <c r="E107" s="4">
        <v>1.6</v>
      </c>
      <c r="F107" s="4">
        <f t="shared" si="34"/>
        <v>1.4500000000000002</v>
      </c>
      <c r="G107" s="4">
        <f t="shared" si="35"/>
        <v>8.5500000000000007</v>
      </c>
      <c r="H107" s="4">
        <f t="shared" si="36"/>
        <v>13.55</v>
      </c>
      <c r="I107" s="4">
        <v>0</v>
      </c>
      <c r="J107" s="4">
        <f t="shared" si="37"/>
        <v>13.55</v>
      </c>
      <c r="K107" s="4">
        <v>8</v>
      </c>
      <c r="L107" s="4">
        <v>3.5</v>
      </c>
      <c r="M107" s="4">
        <v>3.9</v>
      </c>
      <c r="N107" s="4">
        <f t="shared" si="38"/>
        <v>3.7</v>
      </c>
      <c r="O107" s="4">
        <f t="shared" si="39"/>
        <v>6.3</v>
      </c>
      <c r="P107" s="4">
        <f t="shared" si="40"/>
        <v>14.3</v>
      </c>
      <c r="Q107" s="4">
        <v>0</v>
      </c>
      <c r="R107" s="4">
        <f t="shared" si="41"/>
        <v>14.3</v>
      </c>
      <c r="S107" s="4">
        <v>4.5</v>
      </c>
      <c r="T107" s="4">
        <v>2.6</v>
      </c>
      <c r="U107" s="4">
        <v>2.4</v>
      </c>
      <c r="V107" s="4">
        <f t="shared" si="42"/>
        <v>2.5</v>
      </c>
      <c r="W107" s="4">
        <f t="shared" si="43"/>
        <v>7.5</v>
      </c>
      <c r="X107" s="4">
        <f t="shared" si="44"/>
        <v>12</v>
      </c>
      <c r="Y107" s="4">
        <v>0</v>
      </c>
      <c r="Z107" s="4">
        <f t="shared" si="45"/>
        <v>12</v>
      </c>
      <c r="AA107" s="4">
        <v>6</v>
      </c>
      <c r="AB107" s="4">
        <v>3.8</v>
      </c>
      <c r="AC107" s="4">
        <v>3.9</v>
      </c>
      <c r="AD107" s="4">
        <f t="shared" si="46"/>
        <v>3.8499999999999996</v>
      </c>
      <c r="AE107" s="4">
        <f t="shared" si="47"/>
        <v>6.15</v>
      </c>
      <c r="AF107" s="4">
        <f t="shared" si="48"/>
        <v>12.15</v>
      </c>
      <c r="AG107" s="17">
        <v>0</v>
      </c>
      <c r="AH107" s="5">
        <f t="shared" si="49"/>
        <v>12.15</v>
      </c>
      <c r="AI107" s="5">
        <f t="shared" si="50"/>
        <v>52</v>
      </c>
      <c r="AJ107" s="2">
        <v>35</v>
      </c>
    </row>
    <row r="108" spans="1:36" x14ac:dyDescent="0.35">
      <c r="A108" s="1" t="s">
        <v>123</v>
      </c>
      <c r="B108" s="18">
        <v>2016</v>
      </c>
      <c r="C108" s="4">
        <v>5</v>
      </c>
      <c r="D108" s="20">
        <v>1.5</v>
      </c>
      <c r="E108" s="4">
        <v>1.6</v>
      </c>
      <c r="F108" s="4">
        <f t="shared" si="34"/>
        <v>1.55</v>
      </c>
      <c r="G108" s="4">
        <f t="shared" si="35"/>
        <v>8.4499999999999993</v>
      </c>
      <c r="H108" s="4">
        <f t="shared" si="36"/>
        <v>13.45</v>
      </c>
      <c r="I108" s="4">
        <v>0</v>
      </c>
      <c r="J108" s="4">
        <f t="shared" si="37"/>
        <v>13.45</v>
      </c>
      <c r="K108" s="4">
        <v>4</v>
      </c>
      <c r="L108" s="4">
        <v>1.5</v>
      </c>
      <c r="M108" s="4">
        <v>1.7</v>
      </c>
      <c r="N108" s="4">
        <f t="shared" si="38"/>
        <v>1.6</v>
      </c>
      <c r="O108" s="4">
        <f t="shared" si="39"/>
        <v>8.4</v>
      </c>
      <c r="P108" s="4">
        <f t="shared" si="40"/>
        <v>12.4</v>
      </c>
      <c r="Q108" s="4">
        <v>0</v>
      </c>
      <c r="R108" s="4">
        <f t="shared" si="41"/>
        <v>12.4</v>
      </c>
      <c r="S108" s="4">
        <v>6</v>
      </c>
      <c r="T108" s="4">
        <v>3.4</v>
      </c>
      <c r="U108" s="4">
        <v>2.8</v>
      </c>
      <c r="V108" s="4">
        <f t="shared" si="42"/>
        <v>3.0999999999999996</v>
      </c>
      <c r="W108" s="4">
        <f t="shared" si="43"/>
        <v>6.9</v>
      </c>
      <c r="X108" s="4">
        <f t="shared" si="44"/>
        <v>12.9</v>
      </c>
      <c r="Y108" s="4">
        <v>0</v>
      </c>
      <c r="Z108" s="4">
        <f t="shared" si="45"/>
        <v>12.9</v>
      </c>
      <c r="AA108" s="4">
        <v>5</v>
      </c>
      <c r="AB108" s="4">
        <v>2.2000000000000002</v>
      </c>
      <c r="AC108" s="4">
        <v>2.1</v>
      </c>
      <c r="AD108" s="4">
        <f t="shared" si="46"/>
        <v>2.1500000000000004</v>
      </c>
      <c r="AE108" s="4">
        <f t="shared" si="47"/>
        <v>7.85</v>
      </c>
      <c r="AF108" s="4">
        <f t="shared" si="48"/>
        <v>12.85</v>
      </c>
      <c r="AG108" s="17">
        <v>0</v>
      </c>
      <c r="AH108" s="5">
        <f t="shared" si="49"/>
        <v>12.85</v>
      </c>
      <c r="AI108" s="5">
        <f t="shared" si="50"/>
        <v>51.6</v>
      </c>
      <c r="AJ108" s="2">
        <v>36</v>
      </c>
    </row>
    <row r="109" spans="1:36" x14ac:dyDescent="0.35">
      <c r="A109" s="1" t="s">
        <v>172</v>
      </c>
      <c r="B109" s="2">
        <v>2017</v>
      </c>
      <c r="C109" s="4">
        <v>5</v>
      </c>
      <c r="D109" s="20">
        <v>2.2999999999999998</v>
      </c>
      <c r="E109" s="4">
        <v>2.5</v>
      </c>
      <c r="F109" s="4">
        <f t="shared" si="34"/>
        <v>2.4</v>
      </c>
      <c r="G109" s="4">
        <f t="shared" si="35"/>
        <v>7.6</v>
      </c>
      <c r="H109" s="4">
        <f t="shared" si="36"/>
        <v>12.6</v>
      </c>
      <c r="I109" s="4">
        <v>0</v>
      </c>
      <c r="J109" s="4">
        <f t="shared" si="37"/>
        <v>12.6</v>
      </c>
      <c r="K109" s="4">
        <v>6</v>
      </c>
      <c r="L109" s="4">
        <v>1.3</v>
      </c>
      <c r="M109" s="4">
        <v>1.3</v>
      </c>
      <c r="N109" s="4">
        <f t="shared" si="38"/>
        <v>1.3</v>
      </c>
      <c r="O109" s="4">
        <f t="shared" si="39"/>
        <v>8.6999999999999993</v>
      </c>
      <c r="P109" s="4">
        <f t="shared" si="40"/>
        <v>14.7</v>
      </c>
      <c r="Q109" s="4">
        <v>0</v>
      </c>
      <c r="R109" s="4">
        <f t="shared" si="41"/>
        <v>14.7</v>
      </c>
      <c r="S109" s="4">
        <v>4.5</v>
      </c>
      <c r="T109" s="4">
        <v>2</v>
      </c>
      <c r="U109" s="4">
        <v>2.2999999999999998</v>
      </c>
      <c r="V109" s="4">
        <f t="shared" si="42"/>
        <v>2.15</v>
      </c>
      <c r="W109" s="4">
        <f t="shared" si="43"/>
        <v>7.85</v>
      </c>
      <c r="X109" s="4">
        <f t="shared" si="44"/>
        <v>12.35</v>
      </c>
      <c r="Y109" s="4">
        <v>0</v>
      </c>
      <c r="Z109" s="4">
        <f t="shared" si="45"/>
        <v>12.35</v>
      </c>
      <c r="AA109" s="4">
        <v>4.7</v>
      </c>
      <c r="AB109" s="4">
        <v>3.1</v>
      </c>
      <c r="AC109" s="4">
        <v>3.3</v>
      </c>
      <c r="AD109" s="4">
        <f t="shared" si="46"/>
        <v>3.2</v>
      </c>
      <c r="AE109" s="4">
        <f t="shared" si="47"/>
        <v>6.8</v>
      </c>
      <c r="AF109" s="4">
        <f t="shared" si="48"/>
        <v>11.5</v>
      </c>
      <c r="AG109" s="17">
        <v>0</v>
      </c>
      <c r="AH109" s="5">
        <f t="shared" si="49"/>
        <v>11.5</v>
      </c>
      <c r="AI109" s="5">
        <f t="shared" si="50"/>
        <v>51.15</v>
      </c>
      <c r="AJ109" s="2">
        <v>37</v>
      </c>
    </row>
    <row r="110" spans="1:36" x14ac:dyDescent="0.35">
      <c r="A110" s="1" t="s">
        <v>160</v>
      </c>
      <c r="B110" s="2">
        <v>2017</v>
      </c>
      <c r="C110" s="4">
        <v>5</v>
      </c>
      <c r="D110" s="20">
        <v>2.1</v>
      </c>
      <c r="E110" s="4">
        <v>2</v>
      </c>
      <c r="F110" s="4">
        <f t="shared" si="34"/>
        <v>2.0499999999999998</v>
      </c>
      <c r="G110" s="4">
        <f t="shared" si="35"/>
        <v>7.95</v>
      </c>
      <c r="H110" s="4">
        <f t="shared" si="36"/>
        <v>12.95</v>
      </c>
      <c r="I110" s="4">
        <v>0</v>
      </c>
      <c r="J110" s="4">
        <f t="shared" si="37"/>
        <v>12.95</v>
      </c>
      <c r="K110" s="4">
        <v>6</v>
      </c>
      <c r="L110" s="4">
        <v>2.2000000000000002</v>
      </c>
      <c r="M110" s="4">
        <v>2.4</v>
      </c>
      <c r="N110" s="4">
        <f t="shared" si="38"/>
        <v>2.2999999999999998</v>
      </c>
      <c r="O110" s="4">
        <f t="shared" si="39"/>
        <v>7.7</v>
      </c>
      <c r="P110" s="4">
        <f t="shared" si="40"/>
        <v>13.7</v>
      </c>
      <c r="Q110" s="4">
        <v>0</v>
      </c>
      <c r="R110" s="4">
        <f t="shared" si="41"/>
        <v>13.7</v>
      </c>
      <c r="S110" s="4">
        <v>6</v>
      </c>
      <c r="T110" s="4">
        <v>2.6</v>
      </c>
      <c r="U110" s="4">
        <v>3</v>
      </c>
      <c r="V110" s="4">
        <f t="shared" si="42"/>
        <v>2.8</v>
      </c>
      <c r="W110" s="4">
        <f t="shared" si="43"/>
        <v>7.2</v>
      </c>
      <c r="X110" s="4">
        <f t="shared" si="44"/>
        <v>13.2</v>
      </c>
      <c r="Y110" s="4">
        <v>0</v>
      </c>
      <c r="Z110" s="4">
        <f t="shared" si="45"/>
        <v>13.2</v>
      </c>
      <c r="AA110" s="4">
        <v>3</v>
      </c>
      <c r="AB110" s="4">
        <v>2.1</v>
      </c>
      <c r="AC110" s="4">
        <v>1.9</v>
      </c>
      <c r="AD110" s="4">
        <f t="shared" si="46"/>
        <v>2</v>
      </c>
      <c r="AE110" s="4">
        <f t="shared" si="47"/>
        <v>8</v>
      </c>
      <c r="AF110" s="4">
        <f t="shared" si="48"/>
        <v>11</v>
      </c>
      <c r="AG110" s="17">
        <v>0</v>
      </c>
      <c r="AH110" s="5">
        <f t="shared" si="49"/>
        <v>11</v>
      </c>
      <c r="AI110" s="5">
        <f t="shared" si="50"/>
        <v>50.849999999999994</v>
      </c>
      <c r="AJ110" s="2">
        <v>38</v>
      </c>
    </row>
    <row r="111" spans="1:36" x14ac:dyDescent="0.35">
      <c r="A111" s="18" t="s">
        <v>114</v>
      </c>
      <c r="B111" s="18">
        <v>2016</v>
      </c>
      <c r="C111" s="4">
        <v>7</v>
      </c>
      <c r="D111" s="20">
        <v>3.8</v>
      </c>
      <c r="E111" s="4">
        <v>4.4000000000000004</v>
      </c>
      <c r="F111" s="4">
        <f t="shared" si="34"/>
        <v>4.0999999999999996</v>
      </c>
      <c r="G111" s="4">
        <f t="shared" si="35"/>
        <v>5.9</v>
      </c>
      <c r="H111" s="4">
        <f t="shared" si="36"/>
        <v>12.9</v>
      </c>
      <c r="I111" s="4">
        <v>0</v>
      </c>
      <c r="J111" s="4">
        <f t="shared" si="37"/>
        <v>12.9</v>
      </c>
      <c r="K111" s="4">
        <v>6</v>
      </c>
      <c r="L111" s="4">
        <v>1</v>
      </c>
      <c r="M111" s="4">
        <v>1.2</v>
      </c>
      <c r="N111" s="4">
        <f t="shared" si="38"/>
        <v>1.1000000000000001</v>
      </c>
      <c r="O111" s="4">
        <f t="shared" si="39"/>
        <v>8.9</v>
      </c>
      <c r="P111" s="4">
        <f t="shared" si="40"/>
        <v>14.9</v>
      </c>
      <c r="Q111" s="4">
        <v>0</v>
      </c>
      <c r="R111" s="4">
        <f t="shared" si="41"/>
        <v>14.9</v>
      </c>
      <c r="S111" s="4">
        <v>2.8</v>
      </c>
      <c r="T111" s="4">
        <v>1.4</v>
      </c>
      <c r="U111" s="4">
        <v>1.4</v>
      </c>
      <c r="V111" s="4">
        <f t="shared" si="42"/>
        <v>1.4</v>
      </c>
      <c r="W111" s="4">
        <f t="shared" si="43"/>
        <v>8.6</v>
      </c>
      <c r="X111" s="4">
        <f t="shared" si="44"/>
        <v>11.399999999999999</v>
      </c>
      <c r="Y111" s="4">
        <v>5</v>
      </c>
      <c r="Z111" s="4">
        <f t="shared" si="45"/>
        <v>6.3999999999999986</v>
      </c>
      <c r="AA111" s="4">
        <v>7</v>
      </c>
      <c r="AB111" s="4">
        <v>2.6</v>
      </c>
      <c r="AC111" s="4">
        <v>2.4</v>
      </c>
      <c r="AD111" s="4">
        <f t="shared" si="46"/>
        <v>2.5</v>
      </c>
      <c r="AE111" s="4">
        <f t="shared" si="47"/>
        <v>7.5</v>
      </c>
      <c r="AF111" s="4">
        <f t="shared" si="48"/>
        <v>14.5</v>
      </c>
      <c r="AG111" s="17">
        <v>0</v>
      </c>
      <c r="AH111" s="5">
        <f t="shared" si="49"/>
        <v>14.5</v>
      </c>
      <c r="AI111" s="5">
        <f t="shared" si="50"/>
        <v>48.7</v>
      </c>
      <c r="AJ111" s="2">
        <v>39</v>
      </c>
    </row>
    <row r="112" spans="1:36" x14ac:dyDescent="0.35">
      <c r="A112" s="2" t="s">
        <v>167</v>
      </c>
      <c r="B112" s="2">
        <v>2016</v>
      </c>
      <c r="C112" s="4">
        <v>7</v>
      </c>
      <c r="D112" s="20">
        <v>1.4</v>
      </c>
      <c r="E112" s="4">
        <v>1.8</v>
      </c>
      <c r="F112" s="4">
        <f t="shared" si="34"/>
        <v>1.6</v>
      </c>
      <c r="G112" s="4">
        <f t="shared" si="35"/>
        <v>8.4</v>
      </c>
      <c r="H112" s="4">
        <f t="shared" si="36"/>
        <v>15.4</v>
      </c>
      <c r="I112" s="4">
        <v>0</v>
      </c>
      <c r="J112" s="4">
        <f t="shared" si="37"/>
        <v>15.4</v>
      </c>
      <c r="K112" s="4">
        <v>8</v>
      </c>
      <c r="L112" s="4">
        <v>0.7</v>
      </c>
      <c r="M112" s="4">
        <v>0.6</v>
      </c>
      <c r="N112" s="4">
        <f t="shared" si="38"/>
        <v>0.64999999999999991</v>
      </c>
      <c r="O112" s="4">
        <f t="shared" si="39"/>
        <v>9.35</v>
      </c>
      <c r="P112" s="4">
        <f t="shared" si="40"/>
        <v>17.350000000000001</v>
      </c>
      <c r="Q112" s="4">
        <v>0</v>
      </c>
      <c r="R112" s="4">
        <f t="shared" si="41"/>
        <v>17.350000000000001</v>
      </c>
      <c r="S112" s="4">
        <v>7</v>
      </c>
      <c r="T112" s="4">
        <v>2.2999999999999998</v>
      </c>
      <c r="U112" s="4">
        <v>1.8</v>
      </c>
      <c r="V112" s="4">
        <f t="shared" si="42"/>
        <v>2.0499999999999998</v>
      </c>
      <c r="W112" s="4">
        <f t="shared" si="43"/>
        <v>7.95</v>
      </c>
      <c r="X112" s="4">
        <f t="shared" si="44"/>
        <v>14.95</v>
      </c>
      <c r="Y112" s="4">
        <v>0</v>
      </c>
      <c r="Z112" s="4">
        <f t="shared" si="45"/>
        <v>14.95</v>
      </c>
      <c r="AA112" s="4">
        <v>4.8</v>
      </c>
      <c r="AB112" s="4">
        <v>3.5</v>
      </c>
      <c r="AC112" s="4">
        <v>3.7</v>
      </c>
      <c r="AD112" s="4">
        <f t="shared" si="46"/>
        <v>3.6</v>
      </c>
      <c r="AE112" s="4">
        <f t="shared" si="47"/>
        <v>6.4</v>
      </c>
      <c r="AF112" s="4">
        <f t="shared" si="48"/>
        <v>11.2</v>
      </c>
      <c r="AG112" s="17">
        <v>10.7</v>
      </c>
      <c r="AH112" s="5">
        <f t="shared" si="49"/>
        <v>0.5</v>
      </c>
      <c r="AI112" s="5">
        <f t="shared" si="50"/>
        <v>48.2</v>
      </c>
      <c r="AJ112" s="2">
        <v>40</v>
      </c>
    </row>
    <row r="113" spans="1:35" x14ac:dyDescent="0.35">
      <c r="A113" s="1" t="s">
        <v>125</v>
      </c>
      <c r="B113" s="2">
        <v>2016</v>
      </c>
      <c r="C113" s="4">
        <v>0</v>
      </c>
      <c r="D113" s="20">
        <v>0</v>
      </c>
      <c r="E113" s="4">
        <v>0</v>
      </c>
      <c r="F113" s="4">
        <f t="shared" si="34"/>
        <v>0</v>
      </c>
      <c r="G113" s="4">
        <v>0</v>
      </c>
      <c r="H113" s="4">
        <f t="shared" si="36"/>
        <v>0</v>
      </c>
      <c r="I113" s="4">
        <v>0</v>
      </c>
      <c r="J113" s="4">
        <f t="shared" si="37"/>
        <v>0</v>
      </c>
      <c r="K113" s="4">
        <v>0</v>
      </c>
      <c r="L113" s="4">
        <v>0</v>
      </c>
      <c r="M113" s="4">
        <v>0</v>
      </c>
      <c r="N113" s="4">
        <f t="shared" si="38"/>
        <v>0</v>
      </c>
      <c r="O113" s="4">
        <v>0</v>
      </c>
      <c r="P113" s="4">
        <f t="shared" si="40"/>
        <v>0</v>
      </c>
      <c r="Q113" s="4">
        <v>0</v>
      </c>
      <c r="R113" s="4">
        <f t="shared" si="41"/>
        <v>0</v>
      </c>
      <c r="S113" s="4">
        <v>0</v>
      </c>
      <c r="T113" s="4">
        <v>0</v>
      </c>
      <c r="U113" s="4">
        <v>0</v>
      </c>
      <c r="V113" s="4">
        <f t="shared" si="42"/>
        <v>0</v>
      </c>
      <c r="W113" s="4">
        <v>0</v>
      </c>
      <c r="X113" s="4">
        <f t="shared" si="44"/>
        <v>0</v>
      </c>
      <c r="Y113" s="4">
        <v>0</v>
      </c>
      <c r="Z113" s="4">
        <f t="shared" si="45"/>
        <v>0</v>
      </c>
      <c r="AA113" s="4">
        <v>0</v>
      </c>
      <c r="AB113" s="4">
        <v>0</v>
      </c>
      <c r="AC113" s="4">
        <v>0</v>
      </c>
      <c r="AD113" s="4">
        <f t="shared" si="46"/>
        <v>0</v>
      </c>
      <c r="AE113" s="4">
        <v>0</v>
      </c>
      <c r="AF113" s="4">
        <f t="shared" si="48"/>
        <v>0</v>
      </c>
      <c r="AG113" s="17">
        <v>0</v>
      </c>
      <c r="AH113" s="5">
        <f t="shared" si="49"/>
        <v>0</v>
      </c>
      <c r="AI113" s="5">
        <f t="shared" si="50"/>
        <v>0</v>
      </c>
    </row>
    <row r="114" spans="1:35" x14ac:dyDescent="0.35">
      <c r="A114" s="1" t="s">
        <v>127</v>
      </c>
      <c r="B114" s="2">
        <v>2016</v>
      </c>
      <c r="C114" s="4">
        <v>0</v>
      </c>
      <c r="D114" s="20">
        <v>0</v>
      </c>
      <c r="E114" s="4">
        <v>0</v>
      </c>
      <c r="F114" s="4">
        <f t="shared" si="34"/>
        <v>0</v>
      </c>
      <c r="G114" s="4">
        <v>0</v>
      </c>
      <c r="H114" s="4">
        <f t="shared" si="36"/>
        <v>0</v>
      </c>
      <c r="I114" s="4">
        <v>0</v>
      </c>
      <c r="J114" s="4">
        <f t="shared" si="37"/>
        <v>0</v>
      </c>
      <c r="K114" s="4">
        <v>0</v>
      </c>
      <c r="L114" s="4">
        <v>0</v>
      </c>
      <c r="M114" s="4">
        <v>0</v>
      </c>
      <c r="N114" s="4">
        <f t="shared" si="38"/>
        <v>0</v>
      </c>
      <c r="O114" s="4">
        <v>0</v>
      </c>
      <c r="P114" s="4">
        <f t="shared" si="40"/>
        <v>0</v>
      </c>
      <c r="Q114" s="4">
        <v>0</v>
      </c>
      <c r="R114" s="4">
        <f t="shared" si="41"/>
        <v>0</v>
      </c>
      <c r="S114" s="4">
        <v>0</v>
      </c>
      <c r="T114" s="4">
        <v>0</v>
      </c>
      <c r="U114" s="4">
        <v>0</v>
      </c>
      <c r="V114" s="4">
        <f t="shared" si="42"/>
        <v>0</v>
      </c>
      <c r="W114" s="4">
        <v>0</v>
      </c>
      <c r="X114" s="4">
        <f t="shared" si="44"/>
        <v>0</v>
      </c>
      <c r="Y114" s="4">
        <v>0</v>
      </c>
      <c r="Z114" s="4">
        <f t="shared" si="45"/>
        <v>0</v>
      </c>
      <c r="AA114" s="4">
        <v>0</v>
      </c>
      <c r="AB114" s="4">
        <v>0</v>
      </c>
      <c r="AC114" s="4">
        <v>0</v>
      </c>
      <c r="AD114" s="4">
        <f t="shared" si="46"/>
        <v>0</v>
      </c>
      <c r="AE114" s="4">
        <v>0</v>
      </c>
      <c r="AF114" s="4">
        <f t="shared" si="48"/>
        <v>0</v>
      </c>
      <c r="AG114" s="17">
        <v>0</v>
      </c>
      <c r="AH114" s="5">
        <f t="shared" si="49"/>
        <v>0</v>
      </c>
      <c r="AI114" s="5">
        <f t="shared" si="50"/>
        <v>0</v>
      </c>
    </row>
    <row r="115" spans="1:35" x14ac:dyDescent="0.35">
      <c r="A115" s="1" t="s">
        <v>53</v>
      </c>
      <c r="B115" s="2">
        <v>2016</v>
      </c>
      <c r="C115" s="4">
        <v>0</v>
      </c>
      <c r="D115" s="20">
        <v>0</v>
      </c>
      <c r="E115" s="4">
        <v>0</v>
      </c>
      <c r="F115" s="4">
        <f t="shared" si="34"/>
        <v>0</v>
      </c>
      <c r="G115" s="4">
        <v>0</v>
      </c>
      <c r="H115" s="4">
        <f t="shared" si="36"/>
        <v>0</v>
      </c>
      <c r="I115" s="4">
        <v>0</v>
      </c>
      <c r="J115" s="4">
        <f t="shared" si="37"/>
        <v>0</v>
      </c>
      <c r="K115" s="4">
        <v>0</v>
      </c>
      <c r="L115" s="4">
        <v>0</v>
      </c>
      <c r="M115" s="4">
        <v>0</v>
      </c>
      <c r="N115" s="4">
        <f t="shared" si="38"/>
        <v>0</v>
      </c>
      <c r="O115" s="4">
        <v>0</v>
      </c>
      <c r="P115" s="4">
        <f t="shared" si="40"/>
        <v>0</v>
      </c>
      <c r="Q115" s="4">
        <v>0</v>
      </c>
      <c r="R115" s="4">
        <f t="shared" si="41"/>
        <v>0</v>
      </c>
      <c r="S115" s="4">
        <v>0</v>
      </c>
      <c r="T115" s="4">
        <v>0</v>
      </c>
      <c r="U115" s="4">
        <v>0</v>
      </c>
      <c r="V115" s="4">
        <f t="shared" si="42"/>
        <v>0</v>
      </c>
      <c r="W115" s="4">
        <v>0</v>
      </c>
      <c r="X115" s="4">
        <f t="shared" si="44"/>
        <v>0</v>
      </c>
      <c r="Y115" s="4">
        <v>0</v>
      </c>
      <c r="Z115" s="4">
        <f t="shared" si="45"/>
        <v>0</v>
      </c>
      <c r="AA115" s="4">
        <v>0</v>
      </c>
      <c r="AB115" s="4">
        <v>0</v>
      </c>
      <c r="AC115" s="4">
        <v>0</v>
      </c>
      <c r="AD115" s="4">
        <f t="shared" si="46"/>
        <v>0</v>
      </c>
      <c r="AE115" s="4">
        <v>0</v>
      </c>
      <c r="AF115" s="4">
        <f t="shared" si="48"/>
        <v>0</v>
      </c>
      <c r="AG115" s="17">
        <v>0</v>
      </c>
      <c r="AH115" s="5">
        <f t="shared" si="49"/>
        <v>0</v>
      </c>
      <c r="AI115" s="5">
        <f t="shared" si="50"/>
        <v>0</v>
      </c>
    </row>
    <row r="116" spans="1:35" x14ac:dyDescent="0.35">
      <c r="A116" s="1" t="s">
        <v>106</v>
      </c>
      <c r="B116" s="2">
        <v>2016</v>
      </c>
      <c r="C116" s="4">
        <v>0</v>
      </c>
      <c r="D116" s="20">
        <v>0</v>
      </c>
      <c r="E116" s="4">
        <v>0</v>
      </c>
      <c r="F116" s="4">
        <f t="shared" si="34"/>
        <v>0</v>
      </c>
      <c r="G116" s="4">
        <v>0</v>
      </c>
      <c r="H116" s="4">
        <f t="shared" si="36"/>
        <v>0</v>
      </c>
      <c r="I116" s="4">
        <v>0</v>
      </c>
      <c r="J116" s="4">
        <f t="shared" si="37"/>
        <v>0</v>
      </c>
      <c r="K116" s="4">
        <v>0</v>
      </c>
      <c r="L116" s="4">
        <v>0</v>
      </c>
      <c r="M116" s="4">
        <v>0</v>
      </c>
      <c r="N116" s="4">
        <f t="shared" si="38"/>
        <v>0</v>
      </c>
      <c r="O116" s="4">
        <v>0</v>
      </c>
      <c r="P116" s="4">
        <f t="shared" si="40"/>
        <v>0</v>
      </c>
      <c r="Q116" s="4">
        <v>0</v>
      </c>
      <c r="R116" s="4">
        <f t="shared" si="41"/>
        <v>0</v>
      </c>
      <c r="S116" s="4">
        <v>0</v>
      </c>
      <c r="T116" s="4">
        <v>0</v>
      </c>
      <c r="U116" s="4">
        <v>0</v>
      </c>
      <c r="V116" s="4">
        <f t="shared" si="42"/>
        <v>0</v>
      </c>
      <c r="W116" s="4">
        <v>0</v>
      </c>
      <c r="X116" s="4">
        <v>0</v>
      </c>
      <c r="Y116" s="4">
        <v>0</v>
      </c>
      <c r="Z116" s="4">
        <f t="shared" si="45"/>
        <v>0</v>
      </c>
      <c r="AA116" s="4">
        <v>0</v>
      </c>
      <c r="AB116" s="4">
        <v>0</v>
      </c>
      <c r="AC116" s="4">
        <v>0</v>
      </c>
      <c r="AD116" s="4">
        <f t="shared" si="46"/>
        <v>0</v>
      </c>
      <c r="AE116" s="4">
        <v>0</v>
      </c>
      <c r="AF116" s="4">
        <f t="shared" si="48"/>
        <v>0</v>
      </c>
      <c r="AG116" s="17">
        <v>0</v>
      </c>
      <c r="AH116" s="5">
        <f t="shared" si="49"/>
        <v>0</v>
      </c>
      <c r="AI116" s="5">
        <f t="shared" si="50"/>
        <v>0</v>
      </c>
    </row>
    <row r="117" spans="1:35" x14ac:dyDescent="0.35">
      <c r="A117" s="1" t="s">
        <v>100</v>
      </c>
      <c r="B117" s="2">
        <v>2017</v>
      </c>
      <c r="C117" s="4">
        <v>0</v>
      </c>
      <c r="D117" s="20">
        <v>0</v>
      </c>
      <c r="E117" s="4">
        <v>0</v>
      </c>
      <c r="F117" s="4">
        <f t="shared" si="34"/>
        <v>0</v>
      </c>
      <c r="G117" s="4">
        <v>0</v>
      </c>
      <c r="H117" s="4">
        <f t="shared" si="36"/>
        <v>0</v>
      </c>
      <c r="I117" s="4">
        <v>0</v>
      </c>
      <c r="J117" s="4">
        <f t="shared" si="37"/>
        <v>0</v>
      </c>
      <c r="K117" s="4">
        <v>0</v>
      </c>
      <c r="L117" s="4">
        <v>0</v>
      </c>
      <c r="M117" s="4">
        <v>0</v>
      </c>
      <c r="N117" s="4">
        <f t="shared" si="38"/>
        <v>0</v>
      </c>
      <c r="O117" s="4">
        <v>0</v>
      </c>
      <c r="P117" s="4">
        <f t="shared" si="40"/>
        <v>0</v>
      </c>
      <c r="Q117" s="4">
        <v>0</v>
      </c>
      <c r="R117" s="4">
        <f t="shared" si="41"/>
        <v>0</v>
      </c>
      <c r="S117" s="4">
        <v>0</v>
      </c>
      <c r="T117" s="4">
        <v>0</v>
      </c>
      <c r="U117" s="4">
        <v>0</v>
      </c>
      <c r="V117" s="4">
        <f t="shared" si="42"/>
        <v>0</v>
      </c>
      <c r="W117" s="4">
        <v>0</v>
      </c>
      <c r="X117" s="4">
        <f>SUM(S117+W117)</f>
        <v>0</v>
      </c>
      <c r="Y117" s="4">
        <v>0</v>
      </c>
      <c r="Z117" s="4">
        <f t="shared" si="45"/>
        <v>0</v>
      </c>
      <c r="AA117" s="4">
        <v>0</v>
      </c>
      <c r="AB117" s="4">
        <v>0</v>
      </c>
      <c r="AC117" s="4">
        <v>0</v>
      </c>
      <c r="AD117" s="4">
        <f t="shared" si="46"/>
        <v>0</v>
      </c>
      <c r="AE117" s="4">
        <v>0</v>
      </c>
      <c r="AF117" s="4">
        <f t="shared" si="48"/>
        <v>0</v>
      </c>
      <c r="AG117" s="17">
        <v>0</v>
      </c>
      <c r="AH117" s="5">
        <f t="shared" si="49"/>
        <v>0</v>
      </c>
      <c r="AI117" s="5">
        <f t="shared" si="50"/>
        <v>0</v>
      </c>
    </row>
    <row r="118" spans="1:35" x14ac:dyDescent="0.35">
      <c r="A118" s="6"/>
      <c r="AI118" s="7"/>
    </row>
  </sheetData>
  <sortState xmlns:xlrd2="http://schemas.microsoft.com/office/spreadsheetml/2017/richdata2" ref="A73:AI117">
    <sortCondition descending="1" ref="AI73:AI117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5DF6-25B1-4985-8103-CFB902A77AAB}">
  <dimension ref="A1:AJ65"/>
  <sheetViews>
    <sheetView tabSelected="1" topLeftCell="A10" zoomScale="70" zoomScaleNormal="70" workbookViewId="0">
      <selection activeCell="P10" sqref="L10:P10"/>
    </sheetView>
  </sheetViews>
  <sheetFormatPr baseColWidth="10" defaultRowHeight="14.5" x14ac:dyDescent="0.35"/>
  <cols>
    <col min="1" max="1" width="23.6328125" bestFit="1" customWidth="1"/>
    <col min="2" max="2" width="5.08984375" bestFit="1" customWidth="1"/>
    <col min="3" max="3" width="6.81640625" bestFit="1" customWidth="1"/>
    <col min="4" max="6" width="4.26953125" bestFit="1" customWidth="1"/>
    <col min="7" max="7" width="6.54296875" bestFit="1" customWidth="1"/>
    <col min="8" max="8" width="5.54296875" bestFit="1" customWidth="1"/>
    <col min="9" max="9" width="4.26953125" bestFit="1" customWidth="1"/>
    <col min="10" max="10" width="7.81640625" bestFit="1" customWidth="1"/>
    <col min="11" max="11" width="6.81640625" bestFit="1" customWidth="1"/>
    <col min="12" max="12" width="5.26953125" bestFit="1" customWidth="1"/>
    <col min="13" max="14" width="4.26953125" bestFit="1" customWidth="1"/>
    <col min="15" max="15" width="6.54296875" bestFit="1" customWidth="1"/>
    <col min="16" max="16" width="5.54296875" bestFit="1" customWidth="1"/>
    <col min="17" max="17" width="4.26953125" bestFit="1" customWidth="1"/>
    <col min="18" max="18" width="7.81640625" bestFit="1" customWidth="1"/>
    <col min="19" max="19" width="6.81640625" bestFit="1" customWidth="1"/>
    <col min="20" max="22" width="4.26953125" bestFit="1" customWidth="1"/>
    <col min="23" max="23" width="6.54296875" bestFit="1" customWidth="1"/>
    <col min="24" max="24" width="5.54296875" bestFit="1" customWidth="1"/>
    <col min="25" max="25" width="4.26953125" bestFit="1" customWidth="1"/>
    <col min="26" max="26" width="7.81640625" bestFit="1" customWidth="1"/>
    <col min="27" max="27" width="6.81640625" bestFit="1" customWidth="1"/>
    <col min="28" max="28" width="5.26953125" bestFit="1" customWidth="1"/>
    <col min="29" max="30" width="4.26953125" bestFit="1" customWidth="1"/>
    <col min="31" max="31" width="6.54296875" bestFit="1" customWidth="1"/>
    <col min="32" max="32" width="5.54296875" bestFit="1" customWidth="1"/>
    <col min="33" max="33" width="4.26953125" bestFit="1" customWidth="1"/>
    <col min="34" max="34" width="7.81640625" bestFit="1" customWidth="1"/>
    <col min="35" max="35" width="6.26953125" bestFit="1" customWidth="1"/>
  </cols>
  <sheetData>
    <row r="1" spans="1:36" x14ac:dyDescent="0.35">
      <c r="A1" s="1" t="s">
        <v>55</v>
      </c>
      <c r="B1" s="7"/>
      <c r="C1" s="2"/>
      <c r="D1" s="2"/>
      <c r="E1" s="2"/>
      <c r="F1" s="2"/>
      <c r="G1" s="2"/>
      <c r="H1" s="2"/>
      <c r="I1" s="2"/>
      <c r="J1" s="2" t="s">
        <v>0</v>
      </c>
      <c r="K1" s="2"/>
      <c r="L1" s="2"/>
      <c r="M1" s="2"/>
      <c r="N1" s="2"/>
      <c r="O1" s="2"/>
      <c r="P1" s="2"/>
      <c r="Q1" s="2"/>
      <c r="R1" s="2" t="s">
        <v>1</v>
      </c>
      <c r="S1" s="2"/>
      <c r="T1" s="2"/>
      <c r="U1" s="2"/>
      <c r="V1" s="2"/>
      <c r="W1" s="2"/>
      <c r="X1" s="2"/>
      <c r="Y1" s="2"/>
      <c r="Z1" s="2" t="s">
        <v>2</v>
      </c>
      <c r="AA1" s="2"/>
      <c r="AB1" s="2"/>
      <c r="AC1" s="2"/>
      <c r="AD1" s="2"/>
      <c r="AE1" s="2"/>
      <c r="AF1" s="2"/>
      <c r="AG1" s="2"/>
      <c r="AH1" s="2" t="s">
        <v>3</v>
      </c>
      <c r="AI1" s="2"/>
    </row>
    <row r="2" spans="1:36" x14ac:dyDescent="0.35">
      <c r="A2" s="3" t="s">
        <v>11</v>
      </c>
      <c r="B2" s="2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/>
      <c r="I2" s="2" t="s">
        <v>9</v>
      </c>
      <c r="J2" s="2" t="s">
        <v>10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2"/>
      <c r="Q2" s="2" t="s">
        <v>9</v>
      </c>
      <c r="R2" s="2" t="s">
        <v>10</v>
      </c>
      <c r="S2" s="2" t="s">
        <v>4</v>
      </c>
      <c r="T2" s="2" t="s">
        <v>5</v>
      </c>
      <c r="U2" s="2" t="s">
        <v>6</v>
      </c>
      <c r="V2" s="2" t="s">
        <v>7</v>
      </c>
      <c r="W2" s="2" t="s">
        <v>8</v>
      </c>
      <c r="X2" s="2"/>
      <c r="Y2" s="2" t="s">
        <v>9</v>
      </c>
      <c r="Z2" s="2" t="s">
        <v>10</v>
      </c>
      <c r="AA2" s="2" t="s">
        <v>4</v>
      </c>
      <c r="AB2" s="2" t="s">
        <v>5</v>
      </c>
      <c r="AC2" s="2" t="s">
        <v>6</v>
      </c>
      <c r="AD2" s="2" t="s">
        <v>7</v>
      </c>
      <c r="AE2" s="2" t="s">
        <v>8</v>
      </c>
      <c r="AF2" s="2"/>
      <c r="AG2" s="2" t="s">
        <v>9</v>
      </c>
      <c r="AH2" s="2" t="s">
        <v>10</v>
      </c>
      <c r="AI2" s="7" t="s">
        <v>73</v>
      </c>
    </row>
    <row r="3" spans="1:36" x14ac:dyDescent="0.35">
      <c r="A3" s="2" t="s">
        <v>176</v>
      </c>
      <c r="B3" s="2">
        <v>2013</v>
      </c>
      <c r="C3" s="4">
        <v>3.9</v>
      </c>
      <c r="D3" s="4">
        <v>1</v>
      </c>
      <c r="E3" s="4">
        <v>1</v>
      </c>
      <c r="F3" s="4">
        <f t="shared" ref="F3:F8" si="0">AVERAGE(D3:E3)</f>
        <v>1</v>
      </c>
      <c r="G3" s="4">
        <f>SUM(10-F3)</f>
        <v>9</v>
      </c>
      <c r="H3" s="4">
        <f t="shared" ref="H3:H8" si="1">SUM(C3+G3)</f>
        <v>12.9</v>
      </c>
      <c r="I3" s="4">
        <v>0</v>
      </c>
      <c r="J3" s="4">
        <f>SUM(H3-I3)</f>
        <v>12.9</v>
      </c>
      <c r="K3" s="4">
        <v>3.4</v>
      </c>
      <c r="L3" s="4">
        <v>2.7</v>
      </c>
      <c r="M3" s="4">
        <v>2.2999999999999998</v>
      </c>
      <c r="N3" s="4">
        <f t="shared" ref="N3:N8" si="2">AVERAGE(L3:M3)</f>
        <v>2.5</v>
      </c>
      <c r="O3" s="4">
        <f t="shared" ref="O3:O8" si="3">SUM(10-N3)</f>
        <v>7.5</v>
      </c>
      <c r="P3" s="4">
        <f t="shared" ref="P3:P8" si="4">SUM(K3+O3)</f>
        <v>10.9</v>
      </c>
      <c r="Q3" s="4">
        <v>0</v>
      </c>
      <c r="R3" s="4">
        <f>SUM(P3-Q3)</f>
        <v>10.9</v>
      </c>
      <c r="S3" s="4">
        <v>5</v>
      </c>
      <c r="T3" s="4">
        <v>2.1</v>
      </c>
      <c r="U3" s="4">
        <v>2.9</v>
      </c>
      <c r="V3" s="4">
        <f t="shared" ref="V3:V8" si="5">AVERAGE(T3:U3)</f>
        <v>2.5</v>
      </c>
      <c r="W3" s="4">
        <f t="shared" ref="W3:W8" si="6">SUM(10-V3)</f>
        <v>7.5</v>
      </c>
      <c r="X3" s="4">
        <f t="shared" ref="X3:X8" si="7">SUM(S3+W3)</f>
        <v>12.5</v>
      </c>
      <c r="Y3" s="4">
        <v>0</v>
      </c>
      <c r="Z3" s="4">
        <f>SUM(X3-Y3)</f>
        <v>12.5</v>
      </c>
      <c r="AA3" s="4">
        <v>5.5</v>
      </c>
      <c r="AB3" s="4">
        <v>2.7</v>
      </c>
      <c r="AC3" s="4">
        <v>2.5</v>
      </c>
      <c r="AD3" s="4">
        <f t="shared" ref="AD3:AD8" si="8">AVERAGE(AB3:AC3)</f>
        <v>2.6</v>
      </c>
      <c r="AE3" s="4">
        <f t="shared" ref="AE3:AE8" si="9">SUM(10-AD3)</f>
        <v>7.4</v>
      </c>
      <c r="AF3" s="4">
        <f t="shared" ref="AF3:AF8" si="10">SUM(AA3+AE3)</f>
        <v>12.9</v>
      </c>
      <c r="AG3" s="17">
        <v>0</v>
      </c>
      <c r="AH3" s="5">
        <f>SUM(AF3-AG3)</f>
        <v>12.9</v>
      </c>
      <c r="AI3" s="5">
        <f t="shared" ref="AI3:AI8" si="11">SUM(J3+R3+Z3+AH3)</f>
        <v>49.199999999999996</v>
      </c>
      <c r="AJ3">
        <v>1</v>
      </c>
    </row>
    <row r="4" spans="1:36" x14ac:dyDescent="0.35">
      <c r="A4" s="1" t="s">
        <v>174</v>
      </c>
      <c r="B4" s="2">
        <v>2011</v>
      </c>
      <c r="C4" s="4">
        <v>4.0999999999999996</v>
      </c>
      <c r="D4" s="4">
        <v>0.8</v>
      </c>
      <c r="E4" s="4">
        <v>1</v>
      </c>
      <c r="F4" s="4">
        <f t="shared" si="0"/>
        <v>0.9</v>
      </c>
      <c r="G4" s="4">
        <f>SUM(10-F4)</f>
        <v>9.1</v>
      </c>
      <c r="H4" s="4">
        <f t="shared" si="1"/>
        <v>13.2</v>
      </c>
      <c r="I4" s="4">
        <v>0</v>
      </c>
      <c r="J4" s="4">
        <f>SUM(H4-I4)</f>
        <v>13.2</v>
      </c>
      <c r="K4" s="4">
        <v>3.5</v>
      </c>
      <c r="L4" s="4">
        <v>3.8</v>
      </c>
      <c r="M4" s="4">
        <v>3.9</v>
      </c>
      <c r="N4" s="4">
        <f t="shared" si="2"/>
        <v>3.8499999999999996</v>
      </c>
      <c r="O4" s="4">
        <f t="shared" si="3"/>
        <v>6.15</v>
      </c>
      <c r="P4" s="4">
        <f t="shared" si="4"/>
        <v>9.65</v>
      </c>
      <c r="Q4" s="4">
        <v>0</v>
      </c>
      <c r="R4" s="4">
        <f>SUM(P4-Q4)</f>
        <v>9.65</v>
      </c>
      <c r="S4" s="4">
        <v>4.8</v>
      </c>
      <c r="T4" s="4">
        <v>2.2000000000000002</v>
      </c>
      <c r="U4" s="4">
        <v>3</v>
      </c>
      <c r="V4" s="4">
        <f t="shared" si="5"/>
        <v>2.6</v>
      </c>
      <c r="W4" s="4">
        <f t="shared" si="6"/>
        <v>7.4</v>
      </c>
      <c r="X4" s="4">
        <f t="shared" si="7"/>
        <v>12.2</v>
      </c>
      <c r="Y4" s="4">
        <v>0</v>
      </c>
      <c r="Z4" s="4">
        <f>SUM(X4-Y4)</f>
        <v>12.2</v>
      </c>
      <c r="AA4" s="4">
        <v>6.1</v>
      </c>
      <c r="AB4" s="4">
        <v>2.2999999999999998</v>
      </c>
      <c r="AC4" s="4">
        <v>2.5</v>
      </c>
      <c r="AD4" s="4">
        <f t="shared" si="8"/>
        <v>2.4</v>
      </c>
      <c r="AE4" s="4">
        <f t="shared" si="9"/>
        <v>7.6</v>
      </c>
      <c r="AF4" s="4">
        <f t="shared" si="10"/>
        <v>13.7</v>
      </c>
      <c r="AG4" s="17">
        <v>0</v>
      </c>
      <c r="AH4" s="5">
        <f>SUM(AF4-AG4)</f>
        <v>13.7</v>
      </c>
      <c r="AI4" s="5">
        <f t="shared" si="11"/>
        <v>48.75</v>
      </c>
      <c r="AJ4">
        <v>2</v>
      </c>
    </row>
    <row r="5" spans="1:36" x14ac:dyDescent="0.35">
      <c r="A5" s="1" t="s">
        <v>28</v>
      </c>
      <c r="B5" s="2">
        <v>2012</v>
      </c>
      <c r="C5" s="4">
        <v>3.9</v>
      </c>
      <c r="D5" s="4">
        <v>0.7</v>
      </c>
      <c r="E5" s="4">
        <v>0.7</v>
      </c>
      <c r="F5" s="4">
        <f t="shared" si="0"/>
        <v>0.7</v>
      </c>
      <c r="G5" s="4">
        <f>SUM(10-F5)</f>
        <v>9.3000000000000007</v>
      </c>
      <c r="H5" s="4">
        <f t="shared" si="1"/>
        <v>13.200000000000001</v>
      </c>
      <c r="I5" s="4">
        <v>0</v>
      </c>
      <c r="J5" s="4">
        <f>SUM(H5-I5)</f>
        <v>13.200000000000001</v>
      </c>
      <c r="K5" s="4">
        <v>4.0999999999999996</v>
      </c>
      <c r="L5" s="4">
        <v>2.7</v>
      </c>
      <c r="M5" s="4">
        <v>3.3</v>
      </c>
      <c r="N5" s="4">
        <f t="shared" si="2"/>
        <v>3</v>
      </c>
      <c r="O5" s="4">
        <f t="shared" si="3"/>
        <v>7</v>
      </c>
      <c r="P5" s="4">
        <f t="shared" si="4"/>
        <v>11.1</v>
      </c>
      <c r="Q5" s="4">
        <v>0</v>
      </c>
      <c r="R5" s="4">
        <f>SUM(P5-Q5)</f>
        <v>11.1</v>
      </c>
      <c r="S5" s="4">
        <v>0</v>
      </c>
      <c r="T5" s="4">
        <v>0</v>
      </c>
      <c r="U5" s="4">
        <v>0</v>
      </c>
      <c r="V5" s="4">
        <f t="shared" si="5"/>
        <v>0</v>
      </c>
      <c r="W5" s="4">
        <f t="shared" si="6"/>
        <v>10</v>
      </c>
      <c r="X5" s="4">
        <f t="shared" si="7"/>
        <v>10</v>
      </c>
      <c r="Y5" s="4">
        <v>0</v>
      </c>
      <c r="Z5" s="4">
        <v>0</v>
      </c>
      <c r="AA5" s="4">
        <v>5.9</v>
      </c>
      <c r="AB5" s="4">
        <v>1.5</v>
      </c>
      <c r="AC5" s="4">
        <v>1.3</v>
      </c>
      <c r="AD5" s="4">
        <f t="shared" si="8"/>
        <v>1.4</v>
      </c>
      <c r="AE5" s="4">
        <f t="shared" si="9"/>
        <v>8.6</v>
      </c>
      <c r="AF5" s="4">
        <f t="shared" si="10"/>
        <v>14.5</v>
      </c>
      <c r="AG5" s="17">
        <v>0</v>
      </c>
      <c r="AH5" s="5">
        <f>SUM(AF5-AG5)</f>
        <v>14.5</v>
      </c>
      <c r="AI5" s="5">
        <f t="shared" si="11"/>
        <v>38.799999999999997</v>
      </c>
      <c r="AJ5">
        <v>3</v>
      </c>
    </row>
    <row r="6" spans="1:36" x14ac:dyDescent="0.35">
      <c r="A6" s="2" t="s">
        <v>175</v>
      </c>
      <c r="B6" s="2">
        <v>2014</v>
      </c>
      <c r="C6" s="4">
        <v>0</v>
      </c>
      <c r="D6" s="4">
        <v>0</v>
      </c>
      <c r="E6" s="4">
        <v>0</v>
      </c>
      <c r="F6" s="4">
        <f t="shared" si="0"/>
        <v>0</v>
      </c>
      <c r="G6" s="4">
        <v>0</v>
      </c>
      <c r="H6" s="4">
        <f t="shared" si="1"/>
        <v>0</v>
      </c>
      <c r="I6" s="4">
        <v>0</v>
      </c>
      <c r="J6" s="4">
        <v>0</v>
      </c>
      <c r="K6" s="4">
        <v>3.2</v>
      </c>
      <c r="L6" s="4">
        <v>2.1</v>
      </c>
      <c r="M6" s="4">
        <v>1.8</v>
      </c>
      <c r="N6" s="4">
        <f t="shared" si="2"/>
        <v>1.9500000000000002</v>
      </c>
      <c r="O6" s="4">
        <f t="shared" si="3"/>
        <v>8.0500000000000007</v>
      </c>
      <c r="P6" s="4">
        <f t="shared" si="4"/>
        <v>11.25</v>
      </c>
      <c r="Q6" s="4">
        <v>0</v>
      </c>
      <c r="R6" s="4">
        <f>SUM(P6-Q6)</f>
        <v>11.25</v>
      </c>
      <c r="S6" s="4">
        <v>5.5</v>
      </c>
      <c r="T6" s="4">
        <v>2.8</v>
      </c>
      <c r="U6" s="4">
        <v>3</v>
      </c>
      <c r="V6" s="4">
        <f t="shared" si="5"/>
        <v>2.9</v>
      </c>
      <c r="W6" s="4">
        <f t="shared" si="6"/>
        <v>7.1</v>
      </c>
      <c r="X6" s="4">
        <f t="shared" si="7"/>
        <v>12.6</v>
      </c>
      <c r="Y6" s="4">
        <v>0</v>
      </c>
      <c r="Z6" s="4">
        <f>SUM(X6-Y6)</f>
        <v>12.6</v>
      </c>
      <c r="AA6" s="4">
        <v>5.9</v>
      </c>
      <c r="AB6" s="4">
        <v>1.6</v>
      </c>
      <c r="AC6" s="4">
        <v>1.2</v>
      </c>
      <c r="AD6" s="4">
        <f t="shared" si="8"/>
        <v>1.4</v>
      </c>
      <c r="AE6" s="4">
        <f t="shared" si="9"/>
        <v>8.6</v>
      </c>
      <c r="AF6" s="4">
        <f t="shared" si="10"/>
        <v>14.5</v>
      </c>
      <c r="AG6" s="17">
        <v>0</v>
      </c>
      <c r="AH6" s="5">
        <f>SUM(AF6-AG6)</f>
        <v>14.5</v>
      </c>
      <c r="AI6" s="5">
        <f t="shared" si="11"/>
        <v>38.35</v>
      </c>
      <c r="AJ6">
        <v>4</v>
      </c>
    </row>
    <row r="7" spans="1:36" x14ac:dyDescent="0.35">
      <c r="A7" s="2" t="s">
        <v>173</v>
      </c>
      <c r="B7" s="2">
        <v>2011</v>
      </c>
      <c r="C7" s="4">
        <v>3.9</v>
      </c>
      <c r="D7" s="4">
        <v>0.7</v>
      </c>
      <c r="E7" s="4">
        <v>0.9</v>
      </c>
      <c r="F7" s="4">
        <f t="shared" si="0"/>
        <v>0.8</v>
      </c>
      <c r="G7" s="4">
        <f>SUM(10-F7)</f>
        <v>9.1999999999999993</v>
      </c>
      <c r="H7" s="4">
        <f t="shared" si="1"/>
        <v>13.1</v>
      </c>
      <c r="I7" s="4">
        <v>0</v>
      </c>
      <c r="J7" s="4">
        <f>SUM(H7-I7)</f>
        <v>13.1</v>
      </c>
      <c r="K7" s="4">
        <v>0</v>
      </c>
      <c r="L7" s="4">
        <v>0</v>
      </c>
      <c r="M7" s="4">
        <v>0</v>
      </c>
      <c r="N7" s="4">
        <f t="shared" si="2"/>
        <v>0</v>
      </c>
      <c r="O7" s="4">
        <f t="shared" si="3"/>
        <v>10</v>
      </c>
      <c r="P7" s="4">
        <f t="shared" si="4"/>
        <v>10</v>
      </c>
      <c r="Q7" s="4">
        <v>0</v>
      </c>
      <c r="R7" s="4">
        <v>0</v>
      </c>
      <c r="S7" s="4">
        <v>4.5</v>
      </c>
      <c r="T7" s="4">
        <v>5.2</v>
      </c>
      <c r="U7" s="4">
        <v>5</v>
      </c>
      <c r="V7" s="4">
        <f t="shared" si="5"/>
        <v>5.0999999999999996</v>
      </c>
      <c r="W7" s="4">
        <f t="shared" si="6"/>
        <v>4.9000000000000004</v>
      </c>
      <c r="X7" s="4">
        <f t="shared" si="7"/>
        <v>9.4</v>
      </c>
      <c r="Y7" s="4">
        <v>0</v>
      </c>
      <c r="Z7" s="4">
        <f>SUM(X7-Y7)</f>
        <v>9.4</v>
      </c>
      <c r="AA7" s="4">
        <v>6.1</v>
      </c>
      <c r="AB7" s="4">
        <v>1.6</v>
      </c>
      <c r="AC7" s="4">
        <v>1.5</v>
      </c>
      <c r="AD7" s="4">
        <f t="shared" si="8"/>
        <v>1.55</v>
      </c>
      <c r="AE7" s="4">
        <f t="shared" si="9"/>
        <v>8.4499999999999993</v>
      </c>
      <c r="AF7" s="4">
        <f t="shared" si="10"/>
        <v>14.549999999999999</v>
      </c>
      <c r="AG7" s="17">
        <v>0</v>
      </c>
      <c r="AH7" s="5">
        <f>SUM(AF7-AG7)</f>
        <v>14.549999999999999</v>
      </c>
      <c r="AI7" s="5">
        <f t="shared" si="11"/>
        <v>37.049999999999997</v>
      </c>
      <c r="AJ7">
        <v>5</v>
      </c>
    </row>
    <row r="8" spans="1:36" x14ac:dyDescent="0.35">
      <c r="A8" s="2" t="s">
        <v>56</v>
      </c>
      <c r="B8" s="2">
        <v>2011</v>
      </c>
      <c r="C8" s="4">
        <v>3.9</v>
      </c>
      <c r="D8" s="4">
        <v>0.9</v>
      </c>
      <c r="E8" s="4">
        <v>1.1000000000000001</v>
      </c>
      <c r="F8" s="4">
        <f t="shared" si="0"/>
        <v>1</v>
      </c>
      <c r="G8" s="4">
        <f>SUM(10-F8)</f>
        <v>9</v>
      </c>
      <c r="H8" s="4">
        <f t="shared" si="1"/>
        <v>12.9</v>
      </c>
      <c r="I8" s="4">
        <v>0</v>
      </c>
      <c r="J8" s="4">
        <f>SUM(H8-I8)</f>
        <v>12.9</v>
      </c>
      <c r="K8" s="4">
        <v>4.0999999999999996</v>
      </c>
      <c r="L8" s="4">
        <v>3.8</v>
      </c>
      <c r="M8" s="4">
        <v>3.3</v>
      </c>
      <c r="N8" s="4">
        <f t="shared" si="2"/>
        <v>3.55</v>
      </c>
      <c r="O8" s="4">
        <f t="shared" si="3"/>
        <v>6.45</v>
      </c>
      <c r="P8" s="4">
        <f t="shared" si="4"/>
        <v>10.55</v>
      </c>
      <c r="Q8" s="4">
        <v>0</v>
      </c>
      <c r="R8" s="4">
        <f>SUM(P8-Q8)</f>
        <v>10.55</v>
      </c>
      <c r="S8" s="4">
        <v>4</v>
      </c>
      <c r="T8" s="4">
        <v>3.2</v>
      </c>
      <c r="U8" s="4">
        <v>4</v>
      </c>
      <c r="V8" s="4">
        <f t="shared" si="5"/>
        <v>3.6</v>
      </c>
      <c r="W8" s="4">
        <f t="shared" si="6"/>
        <v>6.4</v>
      </c>
      <c r="X8" s="4">
        <f t="shared" si="7"/>
        <v>10.4</v>
      </c>
      <c r="Y8" s="4">
        <v>0</v>
      </c>
      <c r="Z8" s="4">
        <f>SUM(X8-Y8)</f>
        <v>10.4</v>
      </c>
      <c r="AA8" s="4">
        <v>0</v>
      </c>
      <c r="AB8" s="4">
        <v>0</v>
      </c>
      <c r="AC8" s="4">
        <v>0</v>
      </c>
      <c r="AD8" s="4">
        <f t="shared" si="8"/>
        <v>0</v>
      </c>
      <c r="AE8" s="4">
        <f t="shared" si="9"/>
        <v>10</v>
      </c>
      <c r="AF8" s="4">
        <f t="shared" si="10"/>
        <v>10</v>
      </c>
      <c r="AG8" s="17">
        <v>0</v>
      </c>
      <c r="AH8" s="5">
        <v>0</v>
      </c>
      <c r="AI8" s="5">
        <f t="shared" si="11"/>
        <v>33.85</v>
      </c>
      <c r="AJ8">
        <v>6</v>
      </c>
    </row>
    <row r="9" spans="1:36" x14ac:dyDescent="0.3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6" x14ac:dyDescent="0.35">
      <c r="A10" s="1" t="s">
        <v>69</v>
      </c>
      <c r="B10" s="2"/>
      <c r="C10" s="2"/>
      <c r="D10" s="2"/>
      <c r="E10" s="2"/>
      <c r="F10" s="2"/>
      <c r="G10" s="2"/>
      <c r="H10" s="2"/>
      <c r="I10" s="2"/>
      <c r="J10" s="2" t="s">
        <v>0</v>
      </c>
      <c r="K10" s="2"/>
      <c r="L10" s="2"/>
      <c r="M10" s="2"/>
      <c r="N10" s="2"/>
      <c r="O10" s="2"/>
      <c r="P10" s="2"/>
      <c r="Q10" s="2"/>
      <c r="R10" s="2" t="s">
        <v>1</v>
      </c>
      <c r="S10" s="2"/>
      <c r="T10" s="2"/>
      <c r="U10" s="2"/>
      <c r="V10" s="2"/>
      <c r="W10" s="2"/>
      <c r="X10" s="2"/>
      <c r="Y10" s="2"/>
      <c r="Z10" s="2" t="s">
        <v>2</v>
      </c>
      <c r="AA10" s="2"/>
      <c r="AB10" s="2"/>
      <c r="AC10" s="2"/>
      <c r="AD10" s="2"/>
      <c r="AE10" s="2"/>
      <c r="AF10" s="2"/>
      <c r="AG10" s="2"/>
      <c r="AH10" s="2" t="s">
        <v>3</v>
      </c>
      <c r="AI10" s="2"/>
    </row>
    <row r="11" spans="1:36" x14ac:dyDescent="0.35">
      <c r="A11" s="3"/>
      <c r="B11" s="2"/>
      <c r="C11" s="2" t="s">
        <v>4</v>
      </c>
      <c r="D11" s="2" t="s">
        <v>5</v>
      </c>
      <c r="E11" s="2" t="s">
        <v>6</v>
      </c>
      <c r="F11" s="2" t="s">
        <v>7</v>
      </c>
      <c r="G11" s="2" t="s">
        <v>8</v>
      </c>
      <c r="H11" s="2"/>
      <c r="I11" s="2" t="s">
        <v>9</v>
      </c>
      <c r="J11" s="2" t="s">
        <v>10</v>
      </c>
      <c r="K11" s="2" t="s">
        <v>4</v>
      </c>
      <c r="L11" s="2" t="s">
        <v>5</v>
      </c>
      <c r="M11" s="2" t="s">
        <v>6</v>
      </c>
      <c r="N11" s="2" t="s">
        <v>7</v>
      </c>
      <c r="O11" s="2" t="s">
        <v>8</v>
      </c>
      <c r="P11" s="2"/>
      <c r="Q11" s="2" t="s">
        <v>9</v>
      </c>
      <c r="R11" s="2" t="s">
        <v>10</v>
      </c>
      <c r="S11" s="2" t="s">
        <v>4</v>
      </c>
      <c r="T11" s="2" t="s">
        <v>5</v>
      </c>
      <c r="U11" s="2" t="s">
        <v>6</v>
      </c>
      <c r="V11" s="2" t="s">
        <v>7</v>
      </c>
      <c r="W11" s="2" t="s">
        <v>8</v>
      </c>
      <c r="X11" s="2"/>
      <c r="Y11" s="2" t="s">
        <v>9</v>
      </c>
      <c r="Z11" s="2" t="s">
        <v>10</v>
      </c>
      <c r="AA11" s="2" t="s">
        <v>4</v>
      </c>
      <c r="AB11" s="2" t="s">
        <v>5</v>
      </c>
      <c r="AC11" s="2" t="s">
        <v>6</v>
      </c>
      <c r="AD11" s="2" t="s">
        <v>7</v>
      </c>
      <c r="AE11" s="2" t="s">
        <v>8</v>
      </c>
      <c r="AF11" s="2"/>
      <c r="AG11" s="2" t="s">
        <v>9</v>
      </c>
      <c r="AH11" s="2" t="s">
        <v>10</v>
      </c>
      <c r="AI11" s="7" t="s">
        <v>73</v>
      </c>
    </row>
    <row r="12" spans="1:36" x14ac:dyDescent="0.35">
      <c r="A12" s="1" t="s">
        <v>179</v>
      </c>
      <c r="B12" s="2">
        <v>2012</v>
      </c>
      <c r="C12" s="4">
        <v>3.9</v>
      </c>
      <c r="D12" s="20">
        <v>1.3</v>
      </c>
      <c r="E12" s="4">
        <v>1.3</v>
      </c>
      <c r="F12" s="4">
        <f t="shared" ref="F12:F34" si="12">AVERAGE(D12:E12)</f>
        <v>1.3</v>
      </c>
      <c r="G12" s="4">
        <f t="shared" ref="G12:G34" si="13">SUM(10-F12)</f>
        <v>8.6999999999999993</v>
      </c>
      <c r="H12" s="4">
        <f t="shared" ref="H12:H34" si="14">SUM(C12+G12)</f>
        <v>12.6</v>
      </c>
      <c r="I12" s="4">
        <v>0</v>
      </c>
      <c r="J12" s="4">
        <f t="shared" ref="J12:J22" si="15">SUM(H12-I12)</f>
        <v>12.6</v>
      </c>
      <c r="K12" s="4">
        <v>3.2</v>
      </c>
      <c r="L12" s="4">
        <v>3.1</v>
      </c>
      <c r="M12" s="4">
        <v>2.6</v>
      </c>
      <c r="N12" s="4">
        <f t="shared" ref="N12:N34" si="16">AVERAGE(L12:M12)</f>
        <v>2.85</v>
      </c>
      <c r="O12" s="4">
        <f t="shared" ref="O12:O29" si="17">SUM(10-N12)</f>
        <v>7.15</v>
      </c>
      <c r="P12" s="4">
        <f t="shared" ref="P12:P34" si="18">SUM(K12+O12)</f>
        <v>10.350000000000001</v>
      </c>
      <c r="Q12" s="4">
        <v>0</v>
      </c>
      <c r="R12" s="4">
        <f t="shared" ref="R12:R17" si="19">SUM(P12-Q12)</f>
        <v>10.350000000000001</v>
      </c>
      <c r="S12" s="4">
        <v>3.8</v>
      </c>
      <c r="T12" s="4">
        <v>2.5</v>
      </c>
      <c r="U12" s="4">
        <v>3</v>
      </c>
      <c r="V12" s="4">
        <f t="shared" ref="V12:V34" si="20">AVERAGE(T12:U12)</f>
        <v>2.75</v>
      </c>
      <c r="W12" s="4">
        <f t="shared" ref="W12:W34" si="21">SUM(10-V12)</f>
        <v>7.25</v>
      </c>
      <c r="X12" s="4">
        <f t="shared" ref="X12:X34" si="22">SUM(S12+W12)</f>
        <v>11.05</v>
      </c>
      <c r="Y12" s="4">
        <v>0</v>
      </c>
      <c r="Z12" s="4">
        <f>SUM(X12-Y12)</f>
        <v>11.05</v>
      </c>
      <c r="AA12" s="4">
        <v>5.5</v>
      </c>
      <c r="AB12" s="4">
        <v>1.5</v>
      </c>
      <c r="AC12" s="4">
        <v>1.7</v>
      </c>
      <c r="AD12" s="4">
        <f t="shared" ref="AD12:AD34" si="23">AVERAGE(AB12:AC12)</f>
        <v>1.6</v>
      </c>
      <c r="AE12" s="4">
        <f t="shared" ref="AE12:AE34" si="24">SUM(10-AD12)</f>
        <v>8.4</v>
      </c>
      <c r="AF12" s="4">
        <f t="shared" ref="AF12:AF34" si="25">SUM(AA12+AE12)</f>
        <v>13.9</v>
      </c>
      <c r="AG12" s="17">
        <v>0</v>
      </c>
      <c r="AH12" s="5">
        <f t="shared" ref="AH12:AH18" si="26">SUM(AF12-AG12)</f>
        <v>13.9</v>
      </c>
      <c r="AI12" s="5">
        <f t="shared" ref="AI12:AI34" si="27">SUM(J12+R12+Z12+AH12)</f>
        <v>47.9</v>
      </c>
      <c r="AJ12">
        <v>1</v>
      </c>
    </row>
    <row r="13" spans="1:36" x14ac:dyDescent="0.35">
      <c r="A13" s="1" t="s">
        <v>68</v>
      </c>
      <c r="B13" s="2">
        <v>2008</v>
      </c>
      <c r="C13" s="4">
        <v>3.9</v>
      </c>
      <c r="D13" s="20">
        <v>1</v>
      </c>
      <c r="E13" s="4">
        <v>1.2</v>
      </c>
      <c r="F13" s="4">
        <f t="shared" si="12"/>
        <v>1.1000000000000001</v>
      </c>
      <c r="G13" s="4">
        <f t="shared" si="13"/>
        <v>8.9</v>
      </c>
      <c r="H13" s="4">
        <f t="shared" si="14"/>
        <v>12.8</v>
      </c>
      <c r="I13" s="4">
        <v>0</v>
      </c>
      <c r="J13" s="4">
        <f t="shared" si="15"/>
        <v>12.8</v>
      </c>
      <c r="K13" s="4">
        <v>4</v>
      </c>
      <c r="L13" s="4">
        <v>2.1</v>
      </c>
      <c r="M13" s="4">
        <v>1.5</v>
      </c>
      <c r="N13" s="4">
        <f t="shared" si="16"/>
        <v>1.8</v>
      </c>
      <c r="O13" s="4">
        <f t="shared" si="17"/>
        <v>8.1999999999999993</v>
      </c>
      <c r="P13" s="4">
        <f t="shared" si="18"/>
        <v>12.2</v>
      </c>
      <c r="Q13" s="4">
        <v>0</v>
      </c>
      <c r="R13" s="4">
        <f t="shared" si="19"/>
        <v>12.2</v>
      </c>
      <c r="S13" s="4">
        <v>4.0999999999999996</v>
      </c>
      <c r="T13" s="4">
        <v>5.2</v>
      </c>
      <c r="U13" s="4">
        <v>6</v>
      </c>
      <c r="V13" s="4">
        <f t="shared" si="20"/>
        <v>5.6</v>
      </c>
      <c r="W13" s="4">
        <f t="shared" si="21"/>
        <v>4.4000000000000004</v>
      </c>
      <c r="X13" s="4">
        <f t="shared" si="22"/>
        <v>8.5</v>
      </c>
      <c r="Y13" s="4">
        <v>0</v>
      </c>
      <c r="Z13" s="4">
        <f>SUM(X13-Y13)</f>
        <v>8.5</v>
      </c>
      <c r="AA13" s="4">
        <v>5.5</v>
      </c>
      <c r="AB13" s="4">
        <v>1.9</v>
      </c>
      <c r="AC13" s="4">
        <v>1.9</v>
      </c>
      <c r="AD13" s="4">
        <f t="shared" si="23"/>
        <v>1.9</v>
      </c>
      <c r="AE13" s="4">
        <f t="shared" si="24"/>
        <v>8.1</v>
      </c>
      <c r="AF13" s="4">
        <f t="shared" si="25"/>
        <v>13.6</v>
      </c>
      <c r="AG13" s="17">
        <v>0</v>
      </c>
      <c r="AH13" s="5">
        <f t="shared" si="26"/>
        <v>13.6</v>
      </c>
      <c r="AI13" s="5">
        <f t="shared" si="27"/>
        <v>47.1</v>
      </c>
      <c r="AJ13">
        <v>2</v>
      </c>
    </row>
    <row r="14" spans="1:36" x14ac:dyDescent="0.35">
      <c r="A14" s="2" t="s">
        <v>61</v>
      </c>
      <c r="B14" s="2">
        <v>2011</v>
      </c>
      <c r="C14" s="4">
        <v>3.9</v>
      </c>
      <c r="D14" s="20">
        <v>1.4</v>
      </c>
      <c r="E14" s="4">
        <v>1.4</v>
      </c>
      <c r="F14" s="4">
        <f t="shared" si="12"/>
        <v>1.4</v>
      </c>
      <c r="G14" s="4">
        <f t="shared" si="13"/>
        <v>8.6</v>
      </c>
      <c r="H14" s="4">
        <f t="shared" si="14"/>
        <v>12.5</v>
      </c>
      <c r="I14" s="4">
        <v>0</v>
      </c>
      <c r="J14" s="4">
        <f t="shared" si="15"/>
        <v>12.5</v>
      </c>
      <c r="K14" s="4">
        <v>3.2</v>
      </c>
      <c r="L14" s="4">
        <v>1</v>
      </c>
      <c r="M14" s="4">
        <v>1.1000000000000001</v>
      </c>
      <c r="N14" s="4">
        <f t="shared" si="16"/>
        <v>1.05</v>
      </c>
      <c r="O14" s="4">
        <f t="shared" si="17"/>
        <v>8.9499999999999993</v>
      </c>
      <c r="P14" s="4">
        <f t="shared" si="18"/>
        <v>12.149999999999999</v>
      </c>
      <c r="Q14" s="4">
        <v>0</v>
      </c>
      <c r="R14" s="4">
        <f t="shared" si="19"/>
        <v>12.149999999999999</v>
      </c>
      <c r="S14" s="4">
        <v>2.9</v>
      </c>
      <c r="T14" s="4">
        <v>5.7</v>
      </c>
      <c r="U14" s="4">
        <v>5.9</v>
      </c>
      <c r="V14" s="4">
        <f t="shared" si="20"/>
        <v>5.8000000000000007</v>
      </c>
      <c r="W14" s="4">
        <f t="shared" si="21"/>
        <v>4.1999999999999993</v>
      </c>
      <c r="X14" s="4">
        <f t="shared" si="22"/>
        <v>7.1</v>
      </c>
      <c r="Y14" s="4">
        <v>0</v>
      </c>
      <c r="Z14" s="4">
        <f>SUM(X14-Y14)</f>
        <v>7.1</v>
      </c>
      <c r="AA14" s="4">
        <v>5.5</v>
      </c>
      <c r="AB14" s="4">
        <v>2.1</v>
      </c>
      <c r="AC14" s="4">
        <v>1.8</v>
      </c>
      <c r="AD14" s="4">
        <f t="shared" si="23"/>
        <v>1.9500000000000002</v>
      </c>
      <c r="AE14" s="4">
        <f t="shared" si="24"/>
        <v>8.0500000000000007</v>
      </c>
      <c r="AF14" s="4">
        <f t="shared" si="25"/>
        <v>13.55</v>
      </c>
      <c r="AG14" s="17">
        <v>0</v>
      </c>
      <c r="AH14" s="5">
        <f t="shared" si="26"/>
        <v>13.55</v>
      </c>
      <c r="AI14" s="5">
        <f t="shared" si="27"/>
        <v>45.3</v>
      </c>
      <c r="AJ14">
        <v>3</v>
      </c>
    </row>
    <row r="15" spans="1:36" x14ac:dyDescent="0.35">
      <c r="A15" s="1" t="s">
        <v>187</v>
      </c>
      <c r="B15" s="2">
        <v>2010</v>
      </c>
      <c r="C15" s="4">
        <v>3.9</v>
      </c>
      <c r="D15" s="20">
        <v>0.9</v>
      </c>
      <c r="E15" s="4">
        <v>1.1000000000000001</v>
      </c>
      <c r="F15" s="4">
        <f t="shared" si="12"/>
        <v>1</v>
      </c>
      <c r="G15" s="4">
        <f t="shared" si="13"/>
        <v>9</v>
      </c>
      <c r="H15" s="4">
        <f t="shared" si="14"/>
        <v>12.9</v>
      </c>
      <c r="I15" s="4">
        <v>0</v>
      </c>
      <c r="J15" s="4">
        <f t="shared" si="15"/>
        <v>12.9</v>
      </c>
      <c r="K15" s="4">
        <v>3.3</v>
      </c>
      <c r="L15" s="4">
        <v>2.8</v>
      </c>
      <c r="M15" s="4">
        <v>2.2999999999999998</v>
      </c>
      <c r="N15" s="4">
        <f t="shared" si="16"/>
        <v>2.5499999999999998</v>
      </c>
      <c r="O15" s="4">
        <f t="shared" si="17"/>
        <v>7.45</v>
      </c>
      <c r="P15" s="4">
        <f t="shared" si="18"/>
        <v>10.75</v>
      </c>
      <c r="Q15" s="4">
        <v>0</v>
      </c>
      <c r="R15" s="4">
        <f t="shared" si="19"/>
        <v>10.75</v>
      </c>
      <c r="S15" s="4">
        <v>4.5999999999999996</v>
      </c>
      <c r="T15" s="4">
        <v>7.2</v>
      </c>
      <c r="U15" s="4">
        <v>6.6</v>
      </c>
      <c r="V15" s="4">
        <f t="shared" si="20"/>
        <v>6.9</v>
      </c>
      <c r="W15" s="4">
        <f t="shared" si="21"/>
        <v>3.0999999999999996</v>
      </c>
      <c r="X15" s="4">
        <f t="shared" si="22"/>
        <v>7.6999999999999993</v>
      </c>
      <c r="Y15" s="4">
        <v>0</v>
      </c>
      <c r="Z15" s="4">
        <f>SUM(X15-Y15)</f>
        <v>7.6999999999999993</v>
      </c>
      <c r="AA15" s="4">
        <v>5.5</v>
      </c>
      <c r="AB15" s="4">
        <v>2.7</v>
      </c>
      <c r="AC15" s="4">
        <v>2.5</v>
      </c>
      <c r="AD15" s="4">
        <f t="shared" si="23"/>
        <v>2.6</v>
      </c>
      <c r="AE15" s="4">
        <f t="shared" si="24"/>
        <v>7.4</v>
      </c>
      <c r="AF15" s="4">
        <f t="shared" si="25"/>
        <v>12.9</v>
      </c>
      <c r="AG15" s="17">
        <v>0</v>
      </c>
      <c r="AH15" s="5">
        <f t="shared" si="26"/>
        <v>12.9</v>
      </c>
      <c r="AI15" s="5">
        <f t="shared" si="27"/>
        <v>44.25</v>
      </c>
      <c r="AJ15">
        <v>4</v>
      </c>
    </row>
    <row r="16" spans="1:36" x14ac:dyDescent="0.35">
      <c r="A16" s="2" t="s">
        <v>24</v>
      </c>
      <c r="B16" s="2">
        <v>2010</v>
      </c>
      <c r="C16" s="4">
        <v>3.9</v>
      </c>
      <c r="D16" s="20">
        <v>1.2</v>
      </c>
      <c r="E16" s="4">
        <v>1.4</v>
      </c>
      <c r="F16" s="4">
        <f t="shared" si="12"/>
        <v>1.2999999999999998</v>
      </c>
      <c r="G16" s="4">
        <f t="shared" si="13"/>
        <v>8.6999999999999993</v>
      </c>
      <c r="H16" s="4">
        <f t="shared" si="14"/>
        <v>12.6</v>
      </c>
      <c r="I16" s="4">
        <v>0</v>
      </c>
      <c r="J16" s="4">
        <f t="shared" si="15"/>
        <v>12.6</v>
      </c>
      <c r="K16" s="4">
        <v>4.0999999999999996</v>
      </c>
      <c r="L16" s="4">
        <v>2.2000000000000002</v>
      </c>
      <c r="M16" s="4">
        <v>2.7</v>
      </c>
      <c r="N16" s="4">
        <f t="shared" si="16"/>
        <v>2.4500000000000002</v>
      </c>
      <c r="O16" s="4">
        <f t="shared" si="17"/>
        <v>7.55</v>
      </c>
      <c r="P16" s="4">
        <f t="shared" si="18"/>
        <v>11.649999999999999</v>
      </c>
      <c r="Q16" s="4">
        <v>0</v>
      </c>
      <c r="R16" s="4">
        <f t="shared" si="19"/>
        <v>11.649999999999999</v>
      </c>
      <c r="S16" s="4">
        <v>0</v>
      </c>
      <c r="T16" s="4">
        <v>0</v>
      </c>
      <c r="U16" s="4">
        <v>0</v>
      </c>
      <c r="V16" s="4">
        <f t="shared" si="20"/>
        <v>0</v>
      </c>
      <c r="W16" s="4">
        <f t="shared" si="21"/>
        <v>10</v>
      </c>
      <c r="X16" s="4">
        <f t="shared" si="22"/>
        <v>10</v>
      </c>
      <c r="Y16" s="4">
        <v>0</v>
      </c>
      <c r="Z16" s="4">
        <v>0</v>
      </c>
      <c r="AA16" s="4">
        <v>5.0999999999999996</v>
      </c>
      <c r="AB16" s="4">
        <v>2.2000000000000002</v>
      </c>
      <c r="AC16" s="4">
        <v>1.8</v>
      </c>
      <c r="AD16" s="4">
        <f t="shared" si="23"/>
        <v>2</v>
      </c>
      <c r="AE16" s="4">
        <f t="shared" si="24"/>
        <v>8</v>
      </c>
      <c r="AF16" s="4">
        <f t="shared" si="25"/>
        <v>13.1</v>
      </c>
      <c r="AG16" s="17">
        <v>0</v>
      </c>
      <c r="AH16" s="5">
        <f t="shared" si="26"/>
        <v>13.1</v>
      </c>
      <c r="AI16" s="5">
        <f t="shared" si="27"/>
        <v>37.35</v>
      </c>
      <c r="AJ16">
        <v>5</v>
      </c>
    </row>
    <row r="17" spans="1:36" x14ac:dyDescent="0.35">
      <c r="A17" s="2" t="s">
        <v>87</v>
      </c>
      <c r="B17" s="2">
        <v>2013</v>
      </c>
      <c r="C17" s="4">
        <v>3.9</v>
      </c>
      <c r="D17" s="20">
        <v>1.1000000000000001</v>
      </c>
      <c r="E17" s="4">
        <v>1.3</v>
      </c>
      <c r="F17" s="4">
        <f t="shared" si="12"/>
        <v>1.2000000000000002</v>
      </c>
      <c r="G17" s="4">
        <f t="shared" si="13"/>
        <v>8.8000000000000007</v>
      </c>
      <c r="H17" s="4">
        <f t="shared" si="14"/>
        <v>12.700000000000001</v>
      </c>
      <c r="I17" s="4">
        <v>0</v>
      </c>
      <c r="J17" s="4">
        <f t="shared" si="15"/>
        <v>12.700000000000001</v>
      </c>
      <c r="K17" s="4">
        <v>3.2</v>
      </c>
      <c r="L17" s="4">
        <v>2</v>
      </c>
      <c r="M17" s="4">
        <v>2.2999999999999998</v>
      </c>
      <c r="N17" s="4">
        <f t="shared" si="16"/>
        <v>2.15</v>
      </c>
      <c r="O17" s="4">
        <f t="shared" si="17"/>
        <v>7.85</v>
      </c>
      <c r="P17" s="4">
        <f t="shared" si="18"/>
        <v>11.05</v>
      </c>
      <c r="Q17" s="4">
        <v>0</v>
      </c>
      <c r="R17" s="4">
        <f t="shared" si="19"/>
        <v>11.05</v>
      </c>
      <c r="S17" s="4">
        <v>0</v>
      </c>
      <c r="T17" s="4">
        <v>0</v>
      </c>
      <c r="U17" s="4">
        <v>0</v>
      </c>
      <c r="V17" s="4">
        <f t="shared" si="20"/>
        <v>0</v>
      </c>
      <c r="W17" s="4">
        <f t="shared" si="21"/>
        <v>10</v>
      </c>
      <c r="X17" s="4">
        <f t="shared" si="22"/>
        <v>10</v>
      </c>
      <c r="Y17" s="4">
        <v>0</v>
      </c>
      <c r="Z17" s="4">
        <v>0</v>
      </c>
      <c r="AA17" s="4">
        <v>5.3</v>
      </c>
      <c r="AB17" s="4">
        <v>2.8</v>
      </c>
      <c r="AC17" s="4">
        <v>2.4</v>
      </c>
      <c r="AD17" s="4">
        <f t="shared" si="23"/>
        <v>2.5999999999999996</v>
      </c>
      <c r="AE17" s="4">
        <f t="shared" si="24"/>
        <v>7.4</v>
      </c>
      <c r="AF17" s="4">
        <f t="shared" si="25"/>
        <v>12.7</v>
      </c>
      <c r="AG17" s="17">
        <v>0</v>
      </c>
      <c r="AH17" s="5">
        <f t="shared" si="26"/>
        <v>12.7</v>
      </c>
      <c r="AI17" s="5">
        <f t="shared" si="27"/>
        <v>36.450000000000003</v>
      </c>
      <c r="AJ17">
        <v>6</v>
      </c>
    </row>
    <row r="18" spans="1:36" x14ac:dyDescent="0.35">
      <c r="A18" s="2" t="s">
        <v>23</v>
      </c>
      <c r="B18" s="2">
        <v>2010</v>
      </c>
      <c r="C18" s="4">
        <v>3.9</v>
      </c>
      <c r="D18" s="20">
        <v>1.1000000000000001</v>
      </c>
      <c r="E18" s="4">
        <v>1.1000000000000001</v>
      </c>
      <c r="F18" s="4">
        <f t="shared" si="12"/>
        <v>1.1000000000000001</v>
      </c>
      <c r="G18" s="4">
        <f t="shared" si="13"/>
        <v>8.9</v>
      </c>
      <c r="H18" s="4">
        <f t="shared" si="14"/>
        <v>12.8</v>
      </c>
      <c r="I18" s="4">
        <v>0</v>
      </c>
      <c r="J18" s="4">
        <f t="shared" si="15"/>
        <v>12.8</v>
      </c>
      <c r="K18" s="4">
        <v>0</v>
      </c>
      <c r="L18" s="4">
        <v>0</v>
      </c>
      <c r="M18" s="4">
        <v>0</v>
      </c>
      <c r="N18" s="4">
        <f t="shared" si="16"/>
        <v>0</v>
      </c>
      <c r="O18" s="4">
        <f t="shared" si="17"/>
        <v>10</v>
      </c>
      <c r="P18" s="4">
        <f t="shared" si="18"/>
        <v>10</v>
      </c>
      <c r="Q18" s="4">
        <v>0</v>
      </c>
      <c r="R18" s="4">
        <v>0</v>
      </c>
      <c r="S18" s="4">
        <v>4.5</v>
      </c>
      <c r="T18" s="4">
        <v>5.2</v>
      </c>
      <c r="U18" s="4">
        <v>5.6</v>
      </c>
      <c r="V18" s="4">
        <f t="shared" si="20"/>
        <v>5.4</v>
      </c>
      <c r="W18" s="4">
        <f t="shared" si="21"/>
        <v>4.5999999999999996</v>
      </c>
      <c r="X18" s="4">
        <f t="shared" si="22"/>
        <v>9.1</v>
      </c>
      <c r="Y18" s="4">
        <v>0</v>
      </c>
      <c r="Z18" s="4">
        <f t="shared" ref="Z18:Z24" si="28">SUM(X18-Y18)</f>
        <v>9.1</v>
      </c>
      <c r="AA18" s="4">
        <v>5.5</v>
      </c>
      <c r="AB18" s="4">
        <v>1.9</v>
      </c>
      <c r="AC18" s="4">
        <v>1.7</v>
      </c>
      <c r="AD18" s="4">
        <f t="shared" si="23"/>
        <v>1.7999999999999998</v>
      </c>
      <c r="AE18" s="4">
        <f t="shared" si="24"/>
        <v>8.1999999999999993</v>
      </c>
      <c r="AF18" s="4">
        <f t="shared" si="25"/>
        <v>13.7</v>
      </c>
      <c r="AG18" s="17">
        <v>0</v>
      </c>
      <c r="AH18" s="5">
        <f t="shared" si="26"/>
        <v>13.7</v>
      </c>
      <c r="AI18" s="5">
        <f t="shared" si="27"/>
        <v>35.599999999999994</v>
      </c>
      <c r="AJ18">
        <v>7</v>
      </c>
    </row>
    <row r="19" spans="1:36" x14ac:dyDescent="0.35">
      <c r="A19" s="1" t="s">
        <v>39</v>
      </c>
      <c r="B19" s="2">
        <v>2013</v>
      </c>
      <c r="C19" s="4">
        <v>3.9</v>
      </c>
      <c r="D19" s="20">
        <v>1.1000000000000001</v>
      </c>
      <c r="E19" s="4">
        <v>1.1000000000000001</v>
      </c>
      <c r="F19" s="4">
        <f t="shared" si="12"/>
        <v>1.1000000000000001</v>
      </c>
      <c r="G19" s="4">
        <f t="shared" si="13"/>
        <v>8.9</v>
      </c>
      <c r="H19" s="4">
        <f t="shared" si="14"/>
        <v>12.8</v>
      </c>
      <c r="I19" s="4">
        <v>0</v>
      </c>
      <c r="J19" s="4">
        <f t="shared" si="15"/>
        <v>12.8</v>
      </c>
      <c r="K19" s="4">
        <v>4</v>
      </c>
      <c r="L19" s="4">
        <v>1.6</v>
      </c>
      <c r="M19" s="4">
        <v>2.2999999999999998</v>
      </c>
      <c r="N19" s="4">
        <f t="shared" si="16"/>
        <v>1.95</v>
      </c>
      <c r="O19" s="4">
        <f t="shared" si="17"/>
        <v>8.0500000000000007</v>
      </c>
      <c r="P19" s="4">
        <f t="shared" si="18"/>
        <v>12.05</v>
      </c>
      <c r="Q19" s="4">
        <v>0</v>
      </c>
      <c r="R19" s="4">
        <f>SUM(P19-Q19)</f>
        <v>12.05</v>
      </c>
      <c r="S19" s="4">
        <v>4.5</v>
      </c>
      <c r="T19" s="4">
        <v>3.6</v>
      </c>
      <c r="U19" s="4">
        <v>4.2</v>
      </c>
      <c r="V19" s="4">
        <f t="shared" si="20"/>
        <v>3.9000000000000004</v>
      </c>
      <c r="W19" s="4">
        <f t="shared" si="21"/>
        <v>6.1</v>
      </c>
      <c r="X19" s="4">
        <f t="shared" si="22"/>
        <v>10.6</v>
      </c>
      <c r="Y19" s="4">
        <v>0</v>
      </c>
      <c r="Z19" s="4">
        <f t="shared" si="28"/>
        <v>10.6</v>
      </c>
      <c r="AA19" s="4">
        <v>0</v>
      </c>
      <c r="AB19" s="4">
        <v>0</v>
      </c>
      <c r="AC19" s="4">
        <v>0</v>
      </c>
      <c r="AD19" s="4">
        <f t="shared" si="23"/>
        <v>0</v>
      </c>
      <c r="AE19" s="4">
        <f t="shared" si="24"/>
        <v>10</v>
      </c>
      <c r="AF19" s="4">
        <f t="shared" si="25"/>
        <v>10</v>
      </c>
      <c r="AG19" s="17">
        <v>0</v>
      </c>
      <c r="AH19" s="5">
        <v>0</v>
      </c>
      <c r="AI19" s="5">
        <f t="shared" si="27"/>
        <v>35.450000000000003</v>
      </c>
      <c r="AJ19">
        <v>8</v>
      </c>
    </row>
    <row r="20" spans="1:36" x14ac:dyDescent="0.35">
      <c r="A20" s="1" t="s">
        <v>186</v>
      </c>
      <c r="B20" s="2">
        <v>2007</v>
      </c>
      <c r="C20" s="4">
        <v>3.9</v>
      </c>
      <c r="D20" s="20">
        <v>1</v>
      </c>
      <c r="E20" s="4">
        <v>1.2</v>
      </c>
      <c r="F20" s="4">
        <f t="shared" si="12"/>
        <v>1.1000000000000001</v>
      </c>
      <c r="G20" s="4">
        <f t="shared" si="13"/>
        <v>8.9</v>
      </c>
      <c r="H20" s="4">
        <f t="shared" si="14"/>
        <v>12.8</v>
      </c>
      <c r="I20" s="4">
        <v>0</v>
      </c>
      <c r="J20" s="4">
        <f t="shared" si="15"/>
        <v>12.8</v>
      </c>
      <c r="K20" s="4">
        <v>0</v>
      </c>
      <c r="L20" s="4">
        <v>0</v>
      </c>
      <c r="M20" s="4">
        <v>0</v>
      </c>
      <c r="N20" s="4">
        <f t="shared" si="16"/>
        <v>0</v>
      </c>
      <c r="O20" s="4">
        <f t="shared" si="17"/>
        <v>10</v>
      </c>
      <c r="P20" s="4">
        <f t="shared" si="18"/>
        <v>10</v>
      </c>
      <c r="Q20" s="4">
        <v>0</v>
      </c>
      <c r="R20" s="4">
        <v>0</v>
      </c>
      <c r="S20" s="4">
        <v>4</v>
      </c>
      <c r="T20" s="4">
        <v>4.3</v>
      </c>
      <c r="U20" s="4">
        <v>4.3</v>
      </c>
      <c r="V20" s="4">
        <f t="shared" si="20"/>
        <v>4.3</v>
      </c>
      <c r="W20" s="4">
        <f t="shared" si="21"/>
        <v>5.7</v>
      </c>
      <c r="X20" s="4">
        <f t="shared" si="22"/>
        <v>9.6999999999999993</v>
      </c>
      <c r="Y20" s="4">
        <v>0</v>
      </c>
      <c r="Z20" s="4">
        <f t="shared" si="28"/>
        <v>9.6999999999999993</v>
      </c>
      <c r="AA20" s="4">
        <v>4.9000000000000004</v>
      </c>
      <c r="AB20" s="4">
        <v>1.8</v>
      </c>
      <c r="AC20" s="4">
        <v>2.1</v>
      </c>
      <c r="AD20" s="4">
        <f t="shared" si="23"/>
        <v>1.9500000000000002</v>
      </c>
      <c r="AE20" s="4">
        <f t="shared" si="24"/>
        <v>8.0500000000000007</v>
      </c>
      <c r="AF20" s="4">
        <f t="shared" si="25"/>
        <v>12.950000000000001</v>
      </c>
      <c r="AG20" s="17">
        <v>0</v>
      </c>
      <c r="AH20" s="5">
        <f>SUM(AF20-AG20)</f>
        <v>12.950000000000001</v>
      </c>
      <c r="AI20" s="5">
        <f t="shared" si="27"/>
        <v>35.450000000000003</v>
      </c>
      <c r="AJ20">
        <v>9</v>
      </c>
    </row>
    <row r="21" spans="1:36" x14ac:dyDescent="0.35">
      <c r="A21" s="2" t="s">
        <v>126</v>
      </c>
      <c r="B21" s="2">
        <v>2007</v>
      </c>
      <c r="C21" s="4">
        <v>3.9</v>
      </c>
      <c r="D21" s="20">
        <v>1</v>
      </c>
      <c r="E21" s="4">
        <v>0.8</v>
      </c>
      <c r="F21" s="4">
        <f t="shared" si="12"/>
        <v>0.9</v>
      </c>
      <c r="G21" s="4">
        <f t="shared" si="13"/>
        <v>9.1</v>
      </c>
      <c r="H21" s="4">
        <f t="shared" si="14"/>
        <v>13</v>
      </c>
      <c r="I21" s="4">
        <v>0</v>
      </c>
      <c r="J21" s="4">
        <f t="shared" si="15"/>
        <v>13</v>
      </c>
      <c r="K21" s="4">
        <v>3.2</v>
      </c>
      <c r="L21" s="4">
        <v>1.1000000000000001</v>
      </c>
      <c r="M21" s="4">
        <v>1.4</v>
      </c>
      <c r="N21" s="4">
        <f t="shared" si="16"/>
        <v>1.25</v>
      </c>
      <c r="O21" s="4">
        <f t="shared" si="17"/>
        <v>8.75</v>
      </c>
      <c r="P21" s="4">
        <f t="shared" si="18"/>
        <v>11.95</v>
      </c>
      <c r="Q21" s="4">
        <v>0</v>
      </c>
      <c r="R21" s="4">
        <f>SUM(P21-Q21)</f>
        <v>11.95</v>
      </c>
      <c r="S21" s="4">
        <v>4</v>
      </c>
      <c r="T21" s="4">
        <v>4</v>
      </c>
      <c r="U21" s="4">
        <v>4.2</v>
      </c>
      <c r="V21" s="4">
        <f t="shared" si="20"/>
        <v>4.0999999999999996</v>
      </c>
      <c r="W21" s="4">
        <f t="shared" si="21"/>
        <v>5.9</v>
      </c>
      <c r="X21" s="4">
        <f t="shared" si="22"/>
        <v>9.9</v>
      </c>
      <c r="Y21" s="4">
        <v>0</v>
      </c>
      <c r="Z21" s="4">
        <f t="shared" si="28"/>
        <v>9.9</v>
      </c>
      <c r="AA21" s="4">
        <v>0</v>
      </c>
      <c r="AB21" s="4">
        <v>0</v>
      </c>
      <c r="AC21" s="4">
        <v>0</v>
      </c>
      <c r="AD21" s="4">
        <f t="shared" si="23"/>
        <v>0</v>
      </c>
      <c r="AE21" s="4">
        <f t="shared" si="24"/>
        <v>10</v>
      </c>
      <c r="AF21" s="4">
        <f t="shared" si="25"/>
        <v>10</v>
      </c>
      <c r="AG21" s="17">
        <v>0</v>
      </c>
      <c r="AH21" s="5">
        <v>0</v>
      </c>
      <c r="AI21" s="5">
        <f t="shared" si="27"/>
        <v>34.85</v>
      </c>
      <c r="AJ21">
        <v>10</v>
      </c>
    </row>
    <row r="22" spans="1:36" x14ac:dyDescent="0.35">
      <c r="A22" s="2" t="s">
        <v>184</v>
      </c>
      <c r="B22" s="2">
        <v>2012</v>
      </c>
      <c r="C22" s="4">
        <v>3.9</v>
      </c>
      <c r="D22" s="20">
        <v>0.8</v>
      </c>
      <c r="E22" s="4">
        <v>0.8</v>
      </c>
      <c r="F22" s="4">
        <f t="shared" si="12"/>
        <v>0.8</v>
      </c>
      <c r="G22" s="4">
        <f t="shared" si="13"/>
        <v>9.1999999999999993</v>
      </c>
      <c r="H22" s="4">
        <f t="shared" si="14"/>
        <v>13.1</v>
      </c>
      <c r="I22" s="4">
        <v>0</v>
      </c>
      <c r="J22" s="4">
        <f t="shared" si="15"/>
        <v>13.1</v>
      </c>
      <c r="K22" s="4">
        <v>0</v>
      </c>
      <c r="L22" s="4">
        <v>0</v>
      </c>
      <c r="M22" s="4">
        <v>0</v>
      </c>
      <c r="N22" s="4">
        <f t="shared" si="16"/>
        <v>0</v>
      </c>
      <c r="O22" s="4">
        <f t="shared" si="17"/>
        <v>10</v>
      </c>
      <c r="P22" s="4">
        <f t="shared" si="18"/>
        <v>10</v>
      </c>
      <c r="Q22" s="4">
        <v>0</v>
      </c>
      <c r="R22" s="4">
        <v>0</v>
      </c>
      <c r="S22" s="4">
        <v>2.8</v>
      </c>
      <c r="T22" s="4">
        <v>2.7</v>
      </c>
      <c r="U22" s="4">
        <v>3.3</v>
      </c>
      <c r="V22" s="4">
        <f t="shared" si="20"/>
        <v>3</v>
      </c>
      <c r="W22" s="4">
        <f t="shared" si="21"/>
        <v>7</v>
      </c>
      <c r="X22" s="4">
        <f t="shared" si="22"/>
        <v>9.8000000000000007</v>
      </c>
      <c r="Y22" s="4">
        <v>0</v>
      </c>
      <c r="Z22" s="4">
        <f t="shared" si="28"/>
        <v>9.8000000000000007</v>
      </c>
      <c r="AA22" s="4">
        <v>4.0999999999999996</v>
      </c>
      <c r="AB22" s="4">
        <v>2.2000000000000002</v>
      </c>
      <c r="AC22" s="4">
        <v>2.2000000000000002</v>
      </c>
      <c r="AD22" s="4">
        <f t="shared" si="23"/>
        <v>2.2000000000000002</v>
      </c>
      <c r="AE22" s="4">
        <f t="shared" si="24"/>
        <v>7.8</v>
      </c>
      <c r="AF22" s="4">
        <f t="shared" si="25"/>
        <v>11.899999999999999</v>
      </c>
      <c r="AG22" s="17">
        <v>0</v>
      </c>
      <c r="AH22" s="5">
        <f>SUM(AF22-AG22)</f>
        <v>11.899999999999999</v>
      </c>
      <c r="AI22" s="5">
        <f t="shared" si="27"/>
        <v>34.799999999999997</v>
      </c>
      <c r="AJ22">
        <v>11</v>
      </c>
    </row>
    <row r="23" spans="1:36" x14ac:dyDescent="0.35">
      <c r="A23" s="2" t="s">
        <v>29</v>
      </c>
      <c r="B23" s="2">
        <v>2010</v>
      </c>
      <c r="C23" s="4">
        <v>0</v>
      </c>
      <c r="D23" s="20">
        <v>0</v>
      </c>
      <c r="E23" s="4">
        <v>0</v>
      </c>
      <c r="F23" s="4">
        <f t="shared" si="12"/>
        <v>0</v>
      </c>
      <c r="G23" s="4">
        <f t="shared" si="13"/>
        <v>10</v>
      </c>
      <c r="H23" s="4">
        <f t="shared" si="14"/>
        <v>10</v>
      </c>
      <c r="I23" s="4">
        <v>0</v>
      </c>
      <c r="J23" s="4">
        <v>0</v>
      </c>
      <c r="K23" s="4">
        <v>3.2</v>
      </c>
      <c r="L23" s="4">
        <v>2.5</v>
      </c>
      <c r="M23" s="4">
        <v>2</v>
      </c>
      <c r="N23" s="4">
        <f t="shared" si="16"/>
        <v>2.25</v>
      </c>
      <c r="O23" s="4">
        <f t="shared" si="17"/>
        <v>7.75</v>
      </c>
      <c r="P23" s="4">
        <f t="shared" si="18"/>
        <v>10.95</v>
      </c>
      <c r="Q23" s="4">
        <v>0</v>
      </c>
      <c r="R23" s="4">
        <f>SUM(P23-Q23)</f>
        <v>10.95</v>
      </c>
      <c r="S23" s="4">
        <v>4.2</v>
      </c>
      <c r="T23" s="4">
        <v>3.7</v>
      </c>
      <c r="U23" s="4">
        <v>4.3</v>
      </c>
      <c r="V23" s="4">
        <f t="shared" si="20"/>
        <v>4</v>
      </c>
      <c r="W23" s="4">
        <f t="shared" si="21"/>
        <v>6</v>
      </c>
      <c r="X23" s="4">
        <f t="shared" si="22"/>
        <v>10.199999999999999</v>
      </c>
      <c r="Y23" s="4">
        <v>0</v>
      </c>
      <c r="Z23" s="4">
        <f t="shared" si="28"/>
        <v>10.199999999999999</v>
      </c>
      <c r="AA23" s="4">
        <v>5.7</v>
      </c>
      <c r="AB23" s="4">
        <v>2.5</v>
      </c>
      <c r="AC23" s="4">
        <v>2.1</v>
      </c>
      <c r="AD23" s="4">
        <f t="shared" si="23"/>
        <v>2.2999999999999998</v>
      </c>
      <c r="AE23" s="4">
        <f t="shared" si="24"/>
        <v>7.7</v>
      </c>
      <c r="AF23" s="4">
        <f t="shared" si="25"/>
        <v>13.4</v>
      </c>
      <c r="AG23" s="17">
        <v>0</v>
      </c>
      <c r="AH23" s="5">
        <f>SUM(AF23-AG23)</f>
        <v>13.4</v>
      </c>
      <c r="AI23" s="5">
        <f t="shared" si="27"/>
        <v>34.549999999999997</v>
      </c>
      <c r="AJ23">
        <v>12</v>
      </c>
    </row>
    <row r="24" spans="1:36" x14ac:dyDescent="0.35">
      <c r="A24" s="2" t="s">
        <v>185</v>
      </c>
      <c r="B24" s="2">
        <v>2011</v>
      </c>
      <c r="C24" s="4">
        <v>0</v>
      </c>
      <c r="D24" s="20">
        <v>0</v>
      </c>
      <c r="E24" s="4">
        <v>0</v>
      </c>
      <c r="F24" s="4">
        <f t="shared" si="12"/>
        <v>0</v>
      </c>
      <c r="G24" s="4">
        <f t="shared" si="13"/>
        <v>10</v>
      </c>
      <c r="H24" s="4">
        <f t="shared" si="14"/>
        <v>10</v>
      </c>
      <c r="I24" s="4">
        <v>0</v>
      </c>
      <c r="J24" s="4">
        <v>0</v>
      </c>
      <c r="K24" s="4">
        <v>3.2</v>
      </c>
      <c r="L24" s="4">
        <v>3</v>
      </c>
      <c r="M24" s="4">
        <v>2.7</v>
      </c>
      <c r="N24" s="4">
        <f t="shared" si="16"/>
        <v>2.85</v>
      </c>
      <c r="O24" s="4">
        <f t="shared" si="17"/>
        <v>7.15</v>
      </c>
      <c r="P24" s="4">
        <f t="shared" si="18"/>
        <v>10.350000000000001</v>
      </c>
      <c r="Q24" s="4">
        <v>0</v>
      </c>
      <c r="R24" s="4">
        <f>SUM(P24-Q24)</f>
        <v>10.350000000000001</v>
      </c>
      <c r="S24" s="4">
        <v>3.2</v>
      </c>
      <c r="T24" s="4">
        <v>4</v>
      </c>
      <c r="U24" s="4">
        <v>4.5999999999999996</v>
      </c>
      <c r="V24" s="4">
        <f t="shared" si="20"/>
        <v>4.3</v>
      </c>
      <c r="W24" s="4">
        <f t="shared" si="21"/>
        <v>5.7</v>
      </c>
      <c r="X24" s="4">
        <f t="shared" si="22"/>
        <v>8.9</v>
      </c>
      <c r="Y24" s="4">
        <v>0</v>
      </c>
      <c r="Z24" s="4">
        <f t="shared" si="28"/>
        <v>8.9</v>
      </c>
      <c r="AA24" s="4">
        <v>4.9000000000000004</v>
      </c>
      <c r="AB24" s="4">
        <v>2.2000000000000002</v>
      </c>
      <c r="AC24" s="4">
        <v>2</v>
      </c>
      <c r="AD24" s="4">
        <f t="shared" si="23"/>
        <v>2.1</v>
      </c>
      <c r="AE24" s="4">
        <f t="shared" si="24"/>
        <v>7.9</v>
      </c>
      <c r="AF24" s="4">
        <f t="shared" si="25"/>
        <v>12.8</v>
      </c>
      <c r="AG24" s="17">
        <v>0</v>
      </c>
      <c r="AH24" s="5">
        <f>SUM(AF24-AG24)</f>
        <v>12.8</v>
      </c>
      <c r="AI24" s="5">
        <f t="shared" si="27"/>
        <v>32.049999999999997</v>
      </c>
      <c r="AJ24">
        <v>13</v>
      </c>
    </row>
    <row r="25" spans="1:36" x14ac:dyDescent="0.35">
      <c r="A25" s="2" t="s">
        <v>21</v>
      </c>
      <c r="B25" s="2">
        <v>2010</v>
      </c>
      <c r="C25" s="4">
        <v>3.9</v>
      </c>
      <c r="D25" s="20">
        <v>1</v>
      </c>
      <c r="E25" s="4">
        <v>1</v>
      </c>
      <c r="F25" s="4">
        <f t="shared" si="12"/>
        <v>1</v>
      </c>
      <c r="G25" s="4">
        <f t="shared" si="13"/>
        <v>9</v>
      </c>
      <c r="H25" s="4">
        <f t="shared" si="14"/>
        <v>12.9</v>
      </c>
      <c r="I25" s="4">
        <v>0</v>
      </c>
      <c r="J25" s="4">
        <f>SUM(H25-I25)</f>
        <v>12.9</v>
      </c>
      <c r="K25" s="4">
        <v>0</v>
      </c>
      <c r="L25" s="4">
        <v>0</v>
      </c>
      <c r="M25" s="4">
        <v>0</v>
      </c>
      <c r="N25" s="4">
        <f t="shared" si="16"/>
        <v>0</v>
      </c>
      <c r="O25" s="4">
        <f t="shared" si="17"/>
        <v>10</v>
      </c>
      <c r="P25" s="4">
        <f t="shared" si="18"/>
        <v>10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f t="shared" si="20"/>
        <v>0</v>
      </c>
      <c r="W25" s="4">
        <f t="shared" si="21"/>
        <v>10</v>
      </c>
      <c r="X25" s="4">
        <f t="shared" si="22"/>
        <v>10</v>
      </c>
      <c r="Y25" s="4">
        <v>0</v>
      </c>
      <c r="Z25" s="4">
        <v>0</v>
      </c>
      <c r="AA25" s="4">
        <v>5.0999999999999996</v>
      </c>
      <c r="AB25" s="4">
        <v>1</v>
      </c>
      <c r="AC25" s="4">
        <v>1.4</v>
      </c>
      <c r="AD25" s="4">
        <f t="shared" si="23"/>
        <v>1.2</v>
      </c>
      <c r="AE25" s="4">
        <f t="shared" si="24"/>
        <v>8.8000000000000007</v>
      </c>
      <c r="AF25" s="4">
        <f t="shared" si="25"/>
        <v>13.9</v>
      </c>
      <c r="AG25" s="17">
        <v>0</v>
      </c>
      <c r="AH25" s="5">
        <f>SUM(AF25-AG25)</f>
        <v>13.9</v>
      </c>
      <c r="AI25" s="5">
        <f t="shared" si="27"/>
        <v>26.8</v>
      </c>
      <c r="AJ25">
        <v>14</v>
      </c>
    </row>
    <row r="26" spans="1:36" x14ac:dyDescent="0.35">
      <c r="A26" s="1" t="s">
        <v>70</v>
      </c>
      <c r="B26" s="2">
        <v>2009</v>
      </c>
      <c r="C26" s="4">
        <v>3.9</v>
      </c>
      <c r="D26" s="20">
        <v>0.6</v>
      </c>
      <c r="E26" s="4">
        <v>0.6</v>
      </c>
      <c r="F26" s="4">
        <f t="shared" si="12"/>
        <v>0.6</v>
      </c>
      <c r="G26" s="4">
        <f t="shared" si="13"/>
        <v>9.4</v>
      </c>
      <c r="H26" s="4">
        <f t="shared" si="14"/>
        <v>13.3</v>
      </c>
      <c r="I26" s="4">
        <v>0</v>
      </c>
      <c r="J26" s="4">
        <f>SUM(H26-I26)</f>
        <v>13.3</v>
      </c>
      <c r="K26" s="4">
        <v>4</v>
      </c>
      <c r="L26" s="4">
        <v>1.8</v>
      </c>
      <c r="M26" s="4">
        <v>2</v>
      </c>
      <c r="N26" s="4">
        <f t="shared" si="16"/>
        <v>1.9</v>
      </c>
      <c r="O26" s="4">
        <f t="shared" si="17"/>
        <v>8.1</v>
      </c>
      <c r="P26" s="4">
        <f t="shared" si="18"/>
        <v>12.1</v>
      </c>
      <c r="Q26" s="4">
        <v>0</v>
      </c>
      <c r="R26" s="4">
        <f>SUM(P26-Q26)</f>
        <v>12.1</v>
      </c>
      <c r="S26" s="4">
        <v>0</v>
      </c>
      <c r="T26" s="4">
        <v>0</v>
      </c>
      <c r="U26" s="4">
        <v>0</v>
      </c>
      <c r="V26" s="4">
        <f t="shared" si="20"/>
        <v>0</v>
      </c>
      <c r="W26" s="4">
        <f t="shared" si="21"/>
        <v>10</v>
      </c>
      <c r="X26" s="4">
        <f t="shared" si="22"/>
        <v>10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f t="shared" si="23"/>
        <v>0</v>
      </c>
      <c r="AE26" s="4">
        <f t="shared" si="24"/>
        <v>10</v>
      </c>
      <c r="AF26" s="4">
        <f t="shared" si="25"/>
        <v>10</v>
      </c>
      <c r="AG26" s="17">
        <v>0</v>
      </c>
      <c r="AH26" s="5">
        <v>0</v>
      </c>
      <c r="AI26" s="5">
        <f t="shared" si="27"/>
        <v>25.4</v>
      </c>
      <c r="AJ26">
        <v>15</v>
      </c>
    </row>
    <row r="27" spans="1:36" x14ac:dyDescent="0.35">
      <c r="A27" s="1" t="s">
        <v>181</v>
      </c>
      <c r="B27" s="2">
        <v>2010</v>
      </c>
      <c r="C27" s="4">
        <v>3.9</v>
      </c>
      <c r="D27" s="20">
        <v>0.7</v>
      </c>
      <c r="E27" s="4">
        <v>0.7</v>
      </c>
      <c r="F27" s="4">
        <f t="shared" si="12"/>
        <v>0.7</v>
      </c>
      <c r="G27" s="4">
        <f t="shared" si="13"/>
        <v>9.3000000000000007</v>
      </c>
      <c r="H27" s="4">
        <f t="shared" si="14"/>
        <v>13.200000000000001</v>
      </c>
      <c r="I27" s="4">
        <v>0</v>
      </c>
      <c r="J27" s="4">
        <f>SUM(H27-I27)</f>
        <v>13.200000000000001</v>
      </c>
      <c r="K27" s="4">
        <v>4.2</v>
      </c>
      <c r="L27" s="4">
        <v>2.1</v>
      </c>
      <c r="M27" s="4">
        <v>2.2999999999999998</v>
      </c>
      <c r="N27" s="4">
        <f t="shared" si="16"/>
        <v>2.2000000000000002</v>
      </c>
      <c r="O27" s="4">
        <f t="shared" si="17"/>
        <v>7.8</v>
      </c>
      <c r="P27" s="4">
        <f t="shared" si="18"/>
        <v>12</v>
      </c>
      <c r="Q27" s="4">
        <v>0</v>
      </c>
      <c r="R27" s="4">
        <f>SUM(P27-Q27)</f>
        <v>12</v>
      </c>
      <c r="S27" s="4">
        <v>0</v>
      </c>
      <c r="T27" s="4">
        <v>0</v>
      </c>
      <c r="U27" s="4">
        <v>0</v>
      </c>
      <c r="V27" s="4">
        <f t="shared" si="20"/>
        <v>0</v>
      </c>
      <c r="W27" s="4">
        <f t="shared" si="21"/>
        <v>10</v>
      </c>
      <c r="X27" s="4">
        <f t="shared" si="22"/>
        <v>10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f t="shared" si="23"/>
        <v>0</v>
      </c>
      <c r="AE27" s="4">
        <f t="shared" si="24"/>
        <v>10</v>
      </c>
      <c r="AF27" s="4">
        <f t="shared" si="25"/>
        <v>10</v>
      </c>
      <c r="AG27" s="17">
        <v>0</v>
      </c>
      <c r="AH27" s="5">
        <v>0</v>
      </c>
      <c r="AI27" s="5">
        <f t="shared" si="27"/>
        <v>25.200000000000003</v>
      </c>
      <c r="AJ27">
        <v>16</v>
      </c>
    </row>
    <row r="28" spans="1:36" x14ac:dyDescent="0.35">
      <c r="A28" s="1" t="s">
        <v>178</v>
      </c>
      <c r="B28" s="2">
        <v>2011</v>
      </c>
      <c r="C28" s="4">
        <v>0</v>
      </c>
      <c r="D28" s="20">
        <v>0</v>
      </c>
      <c r="E28" s="4">
        <v>0</v>
      </c>
      <c r="F28" s="4">
        <f t="shared" si="12"/>
        <v>0</v>
      </c>
      <c r="G28" s="4">
        <f t="shared" si="13"/>
        <v>10</v>
      </c>
      <c r="H28" s="4">
        <f t="shared" si="14"/>
        <v>10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f t="shared" si="16"/>
        <v>0</v>
      </c>
      <c r="O28" s="4">
        <f t="shared" si="17"/>
        <v>10</v>
      </c>
      <c r="P28" s="4">
        <f t="shared" si="18"/>
        <v>10</v>
      </c>
      <c r="Q28" s="4">
        <v>0</v>
      </c>
      <c r="R28" s="4">
        <v>0</v>
      </c>
      <c r="S28" s="4">
        <v>3.3</v>
      </c>
      <c r="T28" s="4">
        <v>2.7</v>
      </c>
      <c r="U28" s="4">
        <v>2.5</v>
      </c>
      <c r="V28" s="4">
        <f t="shared" si="20"/>
        <v>2.6</v>
      </c>
      <c r="W28" s="4">
        <f t="shared" si="21"/>
        <v>7.4</v>
      </c>
      <c r="X28" s="4">
        <f t="shared" si="22"/>
        <v>10.7</v>
      </c>
      <c r="Y28" s="4">
        <v>0</v>
      </c>
      <c r="Z28" s="4">
        <f>SUM(X28-Y28)</f>
        <v>10.7</v>
      </c>
      <c r="AA28" s="4">
        <v>4.9000000000000004</v>
      </c>
      <c r="AB28" s="4">
        <v>1.2</v>
      </c>
      <c r="AC28" s="4">
        <v>1.2</v>
      </c>
      <c r="AD28" s="4">
        <f t="shared" si="23"/>
        <v>1.2</v>
      </c>
      <c r="AE28" s="4">
        <f t="shared" si="24"/>
        <v>8.8000000000000007</v>
      </c>
      <c r="AF28" s="4">
        <f t="shared" si="25"/>
        <v>13.700000000000001</v>
      </c>
      <c r="AG28" s="17">
        <v>0</v>
      </c>
      <c r="AH28" s="5">
        <f>SUM(AF28-AG28)</f>
        <v>13.700000000000001</v>
      </c>
      <c r="AI28" s="5">
        <f t="shared" si="27"/>
        <v>24.4</v>
      </c>
      <c r="AJ28">
        <v>17</v>
      </c>
    </row>
    <row r="29" spans="1:36" x14ac:dyDescent="0.35">
      <c r="A29" s="2" t="s">
        <v>76</v>
      </c>
      <c r="B29" s="2">
        <v>2013</v>
      </c>
      <c r="C29" s="4">
        <v>3.9</v>
      </c>
      <c r="D29" s="20">
        <v>1.2</v>
      </c>
      <c r="E29" s="4">
        <v>1.2</v>
      </c>
      <c r="F29" s="4">
        <f t="shared" si="12"/>
        <v>1.2</v>
      </c>
      <c r="G29" s="4">
        <f t="shared" si="13"/>
        <v>8.8000000000000007</v>
      </c>
      <c r="H29" s="4">
        <f t="shared" si="14"/>
        <v>12.700000000000001</v>
      </c>
      <c r="I29" s="4">
        <v>0</v>
      </c>
      <c r="J29" s="4">
        <f>SUM(H29-I29)</f>
        <v>12.700000000000001</v>
      </c>
      <c r="K29" s="4">
        <v>4</v>
      </c>
      <c r="L29" s="4">
        <v>2.5</v>
      </c>
      <c r="M29" s="4">
        <v>2.5</v>
      </c>
      <c r="N29" s="4">
        <f t="shared" si="16"/>
        <v>2.5</v>
      </c>
      <c r="O29" s="4">
        <f t="shared" si="17"/>
        <v>7.5</v>
      </c>
      <c r="P29" s="4">
        <f t="shared" si="18"/>
        <v>11.5</v>
      </c>
      <c r="Q29" s="4">
        <v>0</v>
      </c>
      <c r="R29" s="4">
        <f>SUM(P29-Q29)</f>
        <v>11.5</v>
      </c>
      <c r="S29" s="4">
        <v>0</v>
      </c>
      <c r="T29" s="4">
        <v>0</v>
      </c>
      <c r="U29" s="4">
        <v>0</v>
      </c>
      <c r="V29" s="4">
        <f t="shared" si="20"/>
        <v>0</v>
      </c>
      <c r="W29" s="4">
        <f t="shared" si="21"/>
        <v>10</v>
      </c>
      <c r="X29" s="4">
        <f t="shared" si="22"/>
        <v>10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f t="shared" si="23"/>
        <v>0</v>
      </c>
      <c r="AE29" s="4">
        <f t="shared" si="24"/>
        <v>10</v>
      </c>
      <c r="AF29" s="4">
        <f t="shared" si="25"/>
        <v>10</v>
      </c>
      <c r="AG29" s="17">
        <v>0</v>
      </c>
      <c r="AH29" s="5">
        <v>0</v>
      </c>
      <c r="AI29" s="5">
        <f t="shared" si="27"/>
        <v>24.200000000000003</v>
      </c>
      <c r="AJ29">
        <v>18</v>
      </c>
    </row>
    <row r="30" spans="1:36" x14ac:dyDescent="0.35">
      <c r="A30" s="1" t="s">
        <v>27</v>
      </c>
      <c r="B30" s="2">
        <v>2011</v>
      </c>
      <c r="C30" s="4">
        <v>0</v>
      </c>
      <c r="D30" s="20">
        <v>0</v>
      </c>
      <c r="E30" s="4">
        <v>0</v>
      </c>
      <c r="F30" s="4">
        <f t="shared" si="12"/>
        <v>0</v>
      </c>
      <c r="G30" s="4">
        <f t="shared" si="13"/>
        <v>10</v>
      </c>
      <c r="H30" s="4">
        <f t="shared" si="14"/>
        <v>10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f t="shared" si="16"/>
        <v>0</v>
      </c>
      <c r="O30" s="4">
        <v>10</v>
      </c>
      <c r="P30" s="4">
        <f t="shared" si="18"/>
        <v>10</v>
      </c>
      <c r="Q30" s="4">
        <v>0</v>
      </c>
      <c r="R30" s="4">
        <v>0</v>
      </c>
      <c r="S30" s="4">
        <v>3.9</v>
      </c>
      <c r="T30" s="4">
        <v>3.5</v>
      </c>
      <c r="U30" s="4">
        <v>3.5</v>
      </c>
      <c r="V30" s="4">
        <f t="shared" si="20"/>
        <v>3.5</v>
      </c>
      <c r="W30" s="4">
        <f t="shared" si="21"/>
        <v>6.5</v>
      </c>
      <c r="X30" s="4">
        <f t="shared" si="22"/>
        <v>10.4</v>
      </c>
      <c r="Y30" s="4">
        <v>0</v>
      </c>
      <c r="Z30" s="4">
        <f>SUM(X30-Y30)</f>
        <v>10.4</v>
      </c>
      <c r="AA30" s="4">
        <v>5.0999999999999996</v>
      </c>
      <c r="AB30" s="4">
        <v>1.4</v>
      </c>
      <c r="AC30" s="4">
        <v>1.4</v>
      </c>
      <c r="AD30" s="4">
        <f t="shared" si="23"/>
        <v>1.4</v>
      </c>
      <c r="AE30" s="4">
        <f t="shared" si="24"/>
        <v>8.6</v>
      </c>
      <c r="AF30" s="4">
        <f t="shared" si="25"/>
        <v>13.7</v>
      </c>
      <c r="AG30" s="17">
        <v>0</v>
      </c>
      <c r="AH30" s="5">
        <f>SUM(AF30-AG30)</f>
        <v>13.7</v>
      </c>
      <c r="AI30" s="5">
        <f t="shared" si="27"/>
        <v>24.1</v>
      </c>
      <c r="AJ30">
        <v>19</v>
      </c>
    </row>
    <row r="31" spans="1:36" x14ac:dyDescent="0.35">
      <c r="A31" s="2" t="s">
        <v>17</v>
      </c>
      <c r="B31" s="2">
        <v>2008</v>
      </c>
      <c r="C31" s="4">
        <v>0</v>
      </c>
      <c r="D31" s="20">
        <v>0</v>
      </c>
      <c r="E31" s="4">
        <v>0</v>
      </c>
      <c r="F31" s="4">
        <f t="shared" si="12"/>
        <v>0</v>
      </c>
      <c r="G31" s="4">
        <f t="shared" si="13"/>
        <v>10</v>
      </c>
      <c r="H31" s="4">
        <f t="shared" si="14"/>
        <v>10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si="16"/>
        <v>0</v>
      </c>
      <c r="O31" s="4">
        <f>SUM(10-N31)</f>
        <v>10</v>
      </c>
      <c r="P31" s="4">
        <f t="shared" si="18"/>
        <v>10</v>
      </c>
      <c r="Q31" s="4">
        <v>0</v>
      </c>
      <c r="R31" s="4">
        <v>0</v>
      </c>
      <c r="S31" s="4">
        <v>3.8</v>
      </c>
      <c r="T31" s="4">
        <v>6.8</v>
      </c>
      <c r="U31" s="4">
        <v>6</v>
      </c>
      <c r="V31" s="4">
        <f t="shared" si="20"/>
        <v>6.4</v>
      </c>
      <c r="W31" s="4">
        <f t="shared" si="21"/>
        <v>3.5999999999999996</v>
      </c>
      <c r="X31" s="4">
        <f t="shared" si="22"/>
        <v>7.3999999999999995</v>
      </c>
      <c r="Y31" s="4">
        <v>0</v>
      </c>
      <c r="Z31" s="4">
        <f>SUM(X31-Y31)</f>
        <v>7.3999999999999995</v>
      </c>
      <c r="AA31" s="4">
        <v>5.3</v>
      </c>
      <c r="AB31" s="4">
        <v>1.6</v>
      </c>
      <c r="AC31" s="4">
        <v>1.4</v>
      </c>
      <c r="AD31" s="4">
        <f t="shared" si="23"/>
        <v>1.5</v>
      </c>
      <c r="AE31" s="4">
        <f t="shared" si="24"/>
        <v>8.5</v>
      </c>
      <c r="AF31" s="4">
        <f t="shared" si="25"/>
        <v>13.8</v>
      </c>
      <c r="AG31" s="17">
        <v>0</v>
      </c>
      <c r="AH31" s="5">
        <f>SUM(AF31-AG31)</f>
        <v>13.8</v>
      </c>
      <c r="AI31" s="5">
        <f t="shared" si="27"/>
        <v>21.2</v>
      </c>
      <c r="AJ31">
        <v>20</v>
      </c>
    </row>
    <row r="32" spans="1:36" x14ac:dyDescent="0.35">
      <c r="A32" s="1" t="s">
        <v>180</v>
      </c>
      <c r="B32" s="2">
        <v>2012</v>
      </c>
      <c r="C32" s="4">
        <v>0</v>
      </c>
      <c r="D32" s="20">
        <v>0</v>
      </c>
      <c r="E32" s="4">
        <v>0</v>
      </c>
      <c r="F32" s="4">
        <f t="shared" si="12"/>
        <v>0</v>
      </c>
      <c r="G32" s="4">
        <f t="shared" si="13"/>
        <v>10</v>
      </c>
      <c r="H32" s="4">
        <f t="shared" si="14"/>
        <v>10</v>
      </c>
      <c r="I32" s="4">
        <v>0</v>
      </c>
      <c r="J32" s="4">
        <v>0</v>
      </c>
      <c r="K32" s="4">
        <v>3.2</v>
      </c>
      <c r="L32" s="4">
        <v>2.5</v>
      </c>
      <c r="M32" s="4">
        <v>2.4</v>
      </c>
      <c r="N32" s="4">
        <f t="shared" si="16"/>
        <v>2.4500000000000002</v>
      </c>
      <c r="O32" s="4">
        <f>SUM(10-N32)</f>
        <v>7.55</v>
      </c>
      <c r="P32" s="4">
        <f t="shared" si="18"/>
        <v>10.75</v>
      </c>
      <c r="Q32" s="4">
        <v>0</v>
      </c>
      <c r="R32" s="4">
        <f>SUM(P32-Q32)</f>
        <v>10.75</v>
      </c>
      <c r="S32" s="4">
        <v>4.3</v>
      </c>
      <c r="T32" s="4">
        <v>4.7</v>
      </c>
      <c r="U32" s="4">
        <v>4.0999999999999996</v>
      </c>
      <c r="V32" s="4">
        <f t="shared" si="20"/>
        <v>4.4000000000000004</v>
      </c>
      <c r="W32" s="4">
        <f t="shared" si="21"/>
        <v>5.6</v>
      </c>
      <c r="X32" s="4">
        <f t="shared" si="22"/>
        <v>9.8999999999999986</v>
      </c>
      <c r="Y32" s="4">
        <v>0</v>
      </c>
      <c r="Z32" s="4">
        <f>SUM(X32-Y32)</f>
        <v>9.8999999999999986</v>
      </c>
      <c r="AA32" s="4">
        <v>0</v>
      </c>
      <c r="AB32" s="4">
        <v>0</v>
      </c>
      <c r="AC32" s="4">
        <v>0</v>
      </c>
      <c r="AD32" s="4">
        <f t="shared" si="23"/>
        <v>0</v>
      </c>
      <c r="AE32" s="4">
        <f t="shared" si="24"/>
        <v>10</v>
      </c>
      <c r="AF32" s="4">
        <f t="shared" si="25"/>
        <v>10</v>
      </c>
      <c r="AG32" s="17">
        <v>0</v>
      </c>
      <c r="AH32" s="5">
        <v>0</v>
      </c>
      <c r="AI32" s="5">
        <f t="shared" si="27"/>
        <v>20.65</v>
      </c>
      <c r="AJ32">
        <v>21</v>
      </c>
    </row>
    <row r="33" spans="1:36" x14ac:dyDescent="0.35">
      <c r="A33" s="1" t="s">
        <v>120</v>
      </c>
      <c r="B33" s="2">
        <v>2010</v>
      </c>
      <c r="C33" s="4">
        <v>0</v>
      </c>
      <c r="D33" s="20">
        <v>0</v>
      </c>
      <c r="E33" s="4">
        <v>0</v>
      </c>
      <c r="F33" s="4">
        <f t="shared" si="12"/>
        <v>0</v>
      </c>
      <c r="G33" s="4">
        <f t="shared" si="13"/>
        <v>10</v>
      </c>
      <c r="H33" s="4">
        <f t="shared" si="14"/>
        <v>10</v>
      </c>
      <c r="I33" s="4">
        <v>0</v>
      </c>
      <c r="J33" s="4">
        <v>0</v>
      </c>
      <c r="K33" s="4">
        <v>3.1</v>
      </c>
      <c r="L33" s="4">
        <v>5.3</v>
      </c>
      <c r="M33" s="4">
        <v>4.3</v>
      </c>
      <c r="N33" s="4">
        <f t="shared" si="16"/>
        <v>4.8</v>
      </c>
      <c r="O33" s="4">
        <f>SUM(10-N33)</f>
        <v>5.2</v>
      </c>
      <c r="P33" s="4">
        <f t="shared" si="18"/>
        <v>8.3000000000000007</v>
      </c>
      <c r="Q33" s="4">
        <v>0</v>
      </c>
      <c r="R33" s="4">
        <f>SUM(P33-Q33)</f>
        <v>8.3000000000000007</v>
      </c>
      <c r="S33" s="4">
        <v>0</v>
      </c>
      <c r="T33" s="4">
        <v>0</v>
      </c>
      <c r="U33" s="4">
        <v>0</v>
      </c>
      <c r="V33" s="4">
        <f t="shared" si="20"/>
        <v>0</v>
      </c>
      <c r="W33" s="4">
        <f t="shared" si="21"/>
        <v>10</v>
      </c>
      <c r="X33" s="4">
        <f t="shared" si="22"/>
        <v>10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f t="shared" si="23"/>
        <v>0</v>
      </c>
      <c r="AE33" s="4">
        <f t="shared" si="24"/>
        <v>10</v>
      </c>
      <c r="AF33" s="4">
        <f t="shared" si="25"/>
        <v>10</v>
      </c>
      <c r="AG33" s="17">
        <v>0</v>
      </c>
      <c r="AH33" s="5">
        <v>0</v>
      </c>
      <c r="AI33" s="5">
        <f t="shared" si="27"/>
        <v>8.3000000000000007</v>
      </c>
      <c r="AJ33">
        <v>22</v>
      </c>
    </row>
    <row r="34" spans="1:36" x14ac:dyDescent="0.35">
      <c r="A34" s="1" t="s">
        <v>177</v>
      </c>
      <c r="B34" s="2">
        <v>2011</v>
      </c>
      <c r="C34" s="4">
        <v>0</v>
      </c>
      <c r="D34" s="20">
        <v>0</v>
      </c>
      <c r="E34" s="4">
        <v>0</v>
      </c>
      <c r="F34" s="4">
        <f t="shared" si="12"/>
        <v>0</v>
      </c>
      <c r="G34" s="4">
        <f t="shared" si="13"/>
        <v>10</v>
      </c>
      <c r="H34" s="4">
        <f t="shared" si="14"/>
        <v>10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f t="shared" si="16"/>
        <v>0</v>
      </c>
      <c r="O34" s="4">
        <f>SUM(10-N34)</f>
        <v>10</v>
      </c>
      <c r="P34" s="4">
        <f t="shared" si="18"/>
        <v>10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f t="shared" si="20"/>
        <v>0</v>
      </c>
      <c r="W34" s="4">
        <f t="shared" si="21"/>
        <v>10</v>
      </c>
      <c r="X34" s="4">
        <f t="shared" si="22"/>
        <v>10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f t="shared" si="23"/>
        <v>0</v>
      </c>
      <c r="AE34" s="4">
        <f t="shared" si="24"/>
        <v>10</v>
      </c>
      <c r="AF34" s="4">
        <f t="shared" si="25"/>
        <v>10</v>
      </c>
      <c r="AG34" s="17">
        <v>0</v>
      </c>
      <c r="AH34" s="5">
        <v>0</v>
      </c>
      <c r="AI34" s="5">
        <f t="shared" si="27"/>
        <v>0</v>
      </c>
    </row>
    <row r="35" spans="1:36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6" x14ac:dyDescent="0.35">
      <c r="A36" s="1" t="s">
        <v>191</v>
      </c>
      <c r="B36" s="2"/>
      <c r="C36" s="2"/>
      <c r="D36" s="2"/>
      <c r="E36" s="2"/>
      <c r="F36" s="2"/>
      <c r="G36" s="2"/>
      <c r="H36" s="2"/>
      <c r="I36" s="2"/>
      <c r="J36" s="2" t="s">
        <v>0</v>
      </c>
      <c r="K36" s="2"/>
      <c r="L36" s="2"/>
      <c r="M36" s="2"/>
      <c r="N36" s="2"/>
      <c r="O36" s="2"/>
      <c r="P36" s="2"/>
      <c r="Q36" s="2"/>
      <c r="R36" s="2" t="s">
        <v>1</v>
      </c>
      <c r="S36" s="2"/>
      <c r="T36" s="2"/>
      <c r="U36" s="2"/>
      <c r="V36" s="2"/>
      <c r="W36" s="2"/>
      <c r="X36" s="2"/>
      <c r="Y36" s="2"/>
      <c r="Z36" s="2" t="s">
        <v>2</v>
      </c>
      <c r="AA36" s="2"/>
      <c r="AB36" s="2"/>
      <c r="AC36" s="2"/>
      <c r="AD36" s="2"/>
      <c r="AE36" s="2"/>
      <c r="AF36" s="2"/>
      <c r="AG36" s="2"/>
      <c r="AH36" s="2" t="s">
        <v>3</v>
      </c>
      <c r="AI36" s="2"/>
    </row>
    <row r="37" spans="1:36" x14ac:dyDescent="0.35">
      <c r="A37" s="3"/>
      <c r="B37" s="2"/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/>
      <c r="I37" s="2" t="s">
        <v>9</v>
      </c>
      <c r="J37" s="2" t="s">
        <v>10</v>
      </c>
      <c r="K37" s="2" t="s">
        <v>4</v>
      </c>
      <c r="L37" s="2" t="s">
        <v>5</v>
      </c>
      <c r="M37" s="2" t="s">
        <v>6</v>
      </c>
      <c r="N37" s="2" t="s">
        <v>7</v>
      </c>
      <c r="O37" s="2" t="s">
        <v>8</v>
      </c>
      <c r="P37" s="2"/>
      <c r="Q37" s="2" t="s">
        <v>9</v>
      </c>
      <c r="R37" s="2" t="s">
        <v>10</v>
      </c>
      <c r="S37" s="2" t="s">
        <v>4</v>
      </c>
      <c r="T37" s="2" t="s">
        <v>5</v>
      </c>
      <c r="U37" s="2" t="s">
        <v>6</v>
      </c>
      <c r="V37" s="2" t="s">
        <v>7</v>
      </c>
      <c r="W37" s="2" t="s">
        <v>8</v>
      </c>
      <c r="X37" s="2"/>
      <c r="Y37" s="2" t="s">
        <v>9</v>
      </c>
      <c r="Z37" s="2" t="s">
        <v>10</v>
      </c>
      <c r="AA37" s="2" t="s">
        <v>4</v>
      </c>
      <c r="AB37" s="2" t="s">
        <v>5</v>
      </c>
      <c r="AC37" s="2" t="s">
        <v>6</v>
      </c>
      <c r="AD37" s="2" t="s">
        <v>7</v>
      </c>
      <c r="AE37" s="2" t="s">
        <v>8</v>
      </c>
      <c r="AF37" s="2"/>
      <c r="AG37" s="2" t="s">
        <v>9</v>
      </c>
      <c r="AH37" s="2" t="s">
        <v>10</v>
      </c>
      <c r="AI37" s="7" t="s">
        <v>73</v>
      </c>
    </row>
    <row r="38" spans="1:36" x14ac:dyDescent="0.35">
      <c r="A38" s="1" t="s">
        <v>192</v>
      </c>
      <c r="B38" s="2">
        <v>2014</v>
      </c>
      <c r="C38" s="4">
        <v>3.1</v>
      </c>
      <c r="D38" s="20">
        <v>1.1000000000000001</v>
      </c>
      <c r="E38" s="4">
        <v>0.9</v>
      </c>
      <c r="F38" s="4">
        <f t="shared" ref="F38:F50" si="29">AVERAGE(D38:E38)</f>
        <v>1</v>
      </c>
      <c r="G38" s="4">
        <f t="shared" ref="G38:G50" si="30">SUM(10-F38)</f>
        <v>9</v>
      </c>
      <c r="H38" s="4">
        <f t="shared" ref="H38:H50" si="31">SUM(C38+G38)</f>
        <v>12.1</v>
      </c>
      <c r="I38" s="4">
        <v>0</v>
      </c>
      <c r="J38" s="4">
        <f t="shared" ref="J38:J44" si="32">SUM(H38-I38)</f>
        <v>12.1</v>
      </c>
      <c r="K38" s="4">
        <v>3.7</v>
      </c>
      <c r="L38" s="4">
        <v>1</v>
      </c>
      <c r="M38" s="4">
        <v>0.9</v>
      </c>
      <c r="N38" s="4">
        <f t="shared" ref="N38:N50" si="33">AVERAGE(L38:M38)</f>
        <v>0.95</v>
      </c>
      <c r="O38" s="4">
        <f t="shared" ref="O38:O50" si="34">SUM(10-N38)</f>
        <v>9.0500000000000007</v>
      </c>
      <c r="P38" s="4">
        <f t="shared" ref="P38:P50" si="35">SUM(K38+O38)</f>
        <v>12.75</v>
      </c>
      <c r="Q38" s="4">
        <v>0</v>
      </c>
      <c r="R38" s="4">
        <f t="shared" ref="R38:R47" si="36">SUM(P38-Q38)</f>
        <v>12.75</v>
      </c>
      <c r="S38" s="4">
        <v>4.5</v>
      </c>
      <c r="T38" s="4">
        <v>4.5999999999999996</v>
      </c>
      <c r="U38" s="4">
        <v>4.5999999999999996</v>
      </c>
      <c r="V38" s="4">
        <f t="shared" ref="V38:V50" si="37">AVERAGE(T38:U38)</f>
        <v>4.5999999999999996</v>
      </c>
      <c r="W38" s="4">
        <f t="shared" ref="W38:W50" si="38">SUM(10-V38)</f>
        <v>5.4</v>
      </c>
      <c r="X38" s="4">
        <f t="shared" ref="X38:X50" si="39">SUM(S38+W38)</f>
        <v>9.9</v>
      </c>
      <c r="Y38" s="4">
        <v>0</v>
      </c>
      <c r="Z38" s="4">
        <f t="shared" ref="Z38:Z43" si="40">SUM(X38-Y38)</f>
        <v>9.9</v>
      </c>
      <c r="AA38" s="4">
        <v>4.9000000000000004</v>
      </c>
      <c r="AB38" s="4">
        <v>1</v>
      </c>
      <c r="AC38" s="4">
        <v>1.1000000000000001</v>
      </c>
      <c r="AD38" s="4">
        <f t="shared" ref="AD38:AD50" si="41">AVERAGE(AB38:AC38)</f>
        <v>1.05</v>
      </c>
      <c r="AE38" s="4">
        <f t="shared" ref="AE38:AE50" si="42">SUM(10-AD38)</f>
        <v>8.9499999999999993</v>
      </c>
      <c r="AF38" s="4">
        <f t="shared" ref="AF38:AF50" si="43">SUM(AA38+AE38)</f>
        <v>13.85</v>
      </c>
      <c r="AG38" s="17">
        <v>0</v>
      </c>
      <c r="AH38" s="5">
        <f>SUM(AF38-AG38)</f>
        <v>13.85</v>
      </c>
      <c r="AI38" s="5">
        <f t="shared" ref="AI38:AI50" si="44">SUM(J38+R38+Z38+AH38)</f>
        <v>48.6</v>
      </c>
      <c r="AJ38">
        <v>1</v>
      </c>
    </row>
    <row r="39" spans="1:36" x14ac:dyDescent="0.35">
      <c r="A39" s="1" t="s">
        <v>37</v>
      </c>
      <c r="B39" s="2">
        <v>2015</v>
      </c>
      <c r="C39" s="4">
        <v>3.1</v>
      </c>
      <c r="D39" s="20">
        <v>1</v>
      </c>
      <c r="E39" s="4">
        <v>0.8</v>
      </c>
      <c r="F39" s="4">
        <f t="shared" si="29"/>
        <v>0.9</v>
      </c>
      <c r="G39" s="4">
        <f t="shared" si="30"/>
        <v>9.1</v>
      </c>
      <c r="H39" s="4">
        <f t="shared" si="31"/>
        <v>12.2</v>
      </c>
      <c r="I39" s="4">
        <v>0</v>
      </c>
      <c r="J39" s="4">
        <f t="shared" si="32"/>
        <v>12.2</v>
      </c>
      <c r="K39" s="4">
        <v>2.6</v>
      </c>
      <c r="L39" s="4">
        <v>3.8</v>
      </c>
      <c r="M39" s="4">
        <v>3.8</v>
      </c>
      <c r="N39" s="4">
        <f t="shared" si="33"/>
        <v>3.8</v>
      </c>
      <c r="O39" s="4">
        <f t="shared" si="34"/>
        <v>6.2</v>
      </c>
      <c r="P39" s="4">
        <f t="shared" si="35"/>
        <v>8.8000000000000007</v>
      </c>
      <c r="Q39" s="4">
        <v>0</v>
      </c>
      <c r="R39" s="4">
        <f t="shared" si="36"/>
        <v>8.8000000000000007</v>
      </c>
      <c r="S39" s="4">
        <v>3.5</v>
      </c>
      <c r="T39" s="4">
        <v>4.4000000000000004</v>
      </c>
      <c r="U39" s="4">
        <v>4.2</v>
      </c>
      <c r="V39" s="4">
        <f t="shared" si="37"/>
        <v>4.3000000000000007</v>
      </c>
      <c r="W39" s="4">
        <f t="shared" si="38"/>
        <v>5.6999999999999993</v>
      </c>
      <c r="X39" s="4">
        <f t="shared" si="39"/>
        <v>9.1999999999999993</v>
      </c>
      <c r="Y39" s="4">
        <v>0</v>
      </c>
      <c r="Z39" s="4">
        <f t="shared" si="40"/>
        <v>9.1999999999999993</v>
      </c>
      <c r="AA39" s="4">
        <v>4.5</v>
      </c>
      <c r="AB39" s="4">
        <v>1.1000000000000001</v>
      </c>
      <c r="AC39" s="4">
        <v>1</v>
      </c>
      <c r="AD39" s="4">
        <f t="shared" si="41"/>
        <v>1.05</v>
      </c>
      <c r="AE39" s="4">
        <f t="shared" si="42"/>
        <v>8.9499999999999993</v>
      </c>
      <c r="AF39" s="4">
        <f t="shared" si="43"/>
        <v>13.45</v>
      </c>
      <c r="AG39" s="17">
        <v>0</v>
      </c>
      <c r="AH39" s="5">
        <f>SUM(AF39-AG39)</f>
        <v>13.45</v>
      </c>
      <c r="AI39" s="5">
        <f t="shared" si="44"/>
        <v>43.65</v>
      </c>
      <c r="AJ39">
        <v>2</v>
      </c>
    </row>
    <row r="40" spans="1:36" x14ac:dyDescent="0.35">
      <c r="A40" s="2" t="s">
        <v>193</v>
      </c>
      <c r="B40" s="2">
        <v>2014</v>
      </c>
      <c r="C40" s="4">
        <v>3.1</v>
      </c>
      <c r="D40" s="20">
        <v>1.2</v>
      </c>
      <c r="E40" s="4">
        <v>1.4</v>
      </c>
      <c r="F40" s="4">
        <f t="shared" si="29"/>
        <v>1.2999999999999998</v>
      </c>
      <c r="G40" s="4">
        <f t="shared" si="30"/>
        <v>8.6999999999999993</v>
      </c>
      <c r="H40" s="4">
        <f t="shared" si="31"/>
        <v>11.799999999999999</v>
      </c>
      <c r="I40" s="4">
        <v>0</v>
      </c>
      <c r="J40" s="4">
        <f t="shared" si="32"/>
        <v>11.799999999999999</v>
      </c>
      <c r="K40" s="4">
        <v>3.7</v>
      </c>
      <c r="L40" s="4">
        <v>3.5</v>
      </c>
      <c r="M40" s="4">
        <v>3.8</v>
      </c>
      <c r="N40" s="4">
        <f t="shared" si="33"/>
        <v>3.65</v>
      </c>
      <c r="O40" s="4">
        <f t="shared" si="34"/>
        <v>6.35</v>
      </c>
      <c r="P40" s="4">
        <f t="shared" si="35"/>
        <v>10.050000000000001</v>
      </c>
      <c r="Q40" s="4">
        <v>0</v>
      </c>
      <c r="R40" s="4">
        <f t="shared" si="36"/>
        <v>10.050000000000001</v>
      </c>
      <c r="S40" s="4">
        <v>3.5</v>
      </c>
      <c r="T40" s="4">
        <v>5.6</v>
      </c>
      <c r="U40" s="4">
        <v>4.5999999999999996</v>
      </c>
      <c r="V40" s="4">
        <f t="shared" si="37"/>
        <v>5.0999999999999996</v>
      </c>
      <c r="W40" s="4">
        <f t="shared" si="38"/>
        <v>4.9000000000000004</v>
      </c>
      <c r="X40" s="4">
        <f t="shared" si="39"/>
        <v>8.4</v>
      </c>
      <c r="Y40" s="4">
        <v>0</v>
      </c>
      <c r="Z40" s="4">
        <f t="shared" si="40"/>
        <v>8.4</v>
      </c>
      <c r="AA40" s="4">
        <v>4.7</v>
      </c>
      <c r="AB40" s="4">
        <v>1.9</v>
      </c>
      <c r="AC40" s="4">
        <v>1.6</v>
      </c>
      <c r="AD40" s="4">
        <f t="shared" si="41"/>
        <v>1.75</v>
      </c>
      <c r="AE40" s="4">
        <f t="shared" si="42"/>
        <v>8.25</v>
      </c>
      <c r="AF40" s="4">
        <f t="shared" si="43"/>
        <v>12.95</v>
      </c>
      <c r="AG40" s="17">
        <v>0</v>
      </c>
      <c r="AH40" s="5">
        <f>SUM(AF40-AG40)</f>
        <v>12.95</v>
      </c>
      <c r="AI40" s="5">
        <f t="shared" si="44"/>
        <v>43.2</v>
      </c>
      <c r="AJ40">
        <v>3</v>
      </c>
    </row>
    <row r="41" spans="1:36" x14ac:dyDescent="0.35">
      <c r="A41" s="33" t="s">
        <v>188</v>
      </c>
      <c r="B41" s="18">
        <v>2012</v>
      </c>
      <c r="C41" s="4">
        <v>3.1</v>
      </c>
      <c r="D41" s="20">
        <v>1.9</v>
      </c>
      <c r="E41" s="4">
        <v>1.9</v>
      </c>
      <c r="F41" s="4">
        <f t="shared" si="29"/>
        <v>1.9</v>
      </c>
      <c r="G41" s="4">
        <f t="shared" si="30"/>
        <v>8.1</v>
      </c>
      <c r="H41" s="4">
        <f t="shared" si="31"/>
        <v>11.2</v>
      </c>
      <c r="I41" s="4">
        <v>0</v>
      </c>
      <c r="J41" s="4">
        <f t="shared" si="32"/>
        <v>11.2</v>
      </c>
      <c r="K41" s="4">
        <v>3.7</v>
      </c>
      <c r="L41" s="4">
        <v>4.8</v>
      </c>
      <c r="M41" s="4">
        <v>4</v>
      </c>
      <c r="N41" s="4">
        <f t="shared" si="33"/>
        <v>4.4000000000000004</v>
      </c>
      <c r="O41" s="4">
        <f t="shared" si="34"/>
        <v>5.6</v>
      </c>
      <c r="P41" s="4">
        <f t="shared" si="35"/>
        <v>9.3000000000000007</v>
      </c>
      <c r="Q41" s="4">
        <v>0</v>
      </c>
      <c r="R41" s="4">
        <f t="shared" si="36"/>
        <v>9.3000000000000007</v>
      </c>
      <c r="S41" s="4">
        <v>3.7</v>
      </c>
      <c r="T41" s="4">
        <v>4.9000000000000004</v>
      </c>
      <c r="U41" s="4">
        <v>4.9000000000000004</v>
      </c>
      <c r="V41" s="4">
        <f t="shared" si="37"/>
        <v>4.9000000000000004</v>
      </c>
      <c r="W41" s="4">
        <f t="shared" si="38"/>
        <v>5.0999999999999996</v>
      </c>
      <c r="X41" s="4">
        <f t="shared" si="39"/>
        <v>8.8000000000000007</v>
      </c>
      <c r="Y41" s="4">
        <v>0</v>
      </c>
      <c r="Z41" s="4">
        <f t="shared" si="40"/>
        <v>8.8000000000000007</v>
      </c>
      <c r="AA41" s="4">
        <v>4.7</v>
      </c>
      <c r="AB41" s="4">
        <v>1.1000000000000001</v>
      </c>
      <c r="AC41" s="4">
        <v>1.1000000000000001</v>
      </c>
      <c r="AD41" s="4">
        <f t="shared" si="41"/>
        <v>1.1000000000000001</v>
      </c>
      <c r="AE41" s="4">
        <f t="shared" si="42"/>
        <v>8.9</v>
      </c>
      <c r="AF41" s="4">
        <f t="shared" si="43"/>
        <v>13.600000000000001</v>
      </c>
      <c r="AG41" s="17">
        <v>0</v>
      </c>
      <c r="AH41" s="5">
        <f>SUM(AF41-AG41)</f>
        <v>13.600000000000001</v>
      </c>
      <c r="AI41" s="5">
        <f t="shared" si="44"/>
        <v>42.900000000000006</v>
      </c>
      <c r="AJ41">
        <v>4</v>
      </c>
    </row>
    <row r="42" spans="1:36" x14ac:dyDescent="0.35">
      <c r="A42" s="2" t="s">
        <v>38</v>
      </c>
      <c r="B42" s="2">
        <v>2014</v>
      </c>
      <c r="C42" s="4">
        <v>3.1</v>
      </c>
      <c r="D42" s="20">
        <v>0.7</v>
      </c>
      <c r="E42" s="4">
        <v>0.9</v>
      </c>
      <c r="F42" s="4">
        <f t="shared" si="29"/>
        <v>0.8</v>
      </c>
      <c r="G42" s="4">
        <f t="shared" si="30"/>
        <v>9.1999999999999993</v>
      </c>
      <c r="H42" s="4">
        <f t="shared" si="31"/>
        <v>12.299999999999999</v>
      </c>
      <c r="I42" s="4">
        <v>0</v>
      </c>
      <c r="J42" s="4">
        <f t="shared" si="32"/>
        <v>12.299999999999999</v>
      </c>
      <c r="K42" s="4">
        <v>3.5</v>
      </c>
      <c r="L42" s="4">
        <v>5.9</v>
      </c>
      <c r="M42" s="4">
        <v>6.6</v>
      </c>
      <c r="N42" s="4">
        <f t="shared" si="33"/>
        <v>6.25</v>
      </c>
      <c r="O42" s="4">
        <f t="shared" si="34"/>
        <v>3.75</v>
      </c>
      <c r="P42" s="4">
        <f t="shared" si="35"/>
        <v>7.25</v>
      </c>
      <c r="Q42" s="4">
        <v>1</v>
      </c>
      <c r="R42" s="4">
        <f t="shared" si="36"/>
        <v>6.25</v>
      </c>
      <c r="S42" s="4">
        <v>3.8</v>
      </c>
      <c r="T42" s="4">
        <v>2.5</v>
      </c>
      <c r="U42" s="4">
        <v>3.5</v>
      </c>
      <c r="V42" s="4">
        <f t="shared" si="37"/>
        <v>3</v>
      </c>
      <c r="W42" s="4">
        <f t="shared" si="38"/>
        <v>7</v>
      </c>
      <c r="X42" s="4">
        <f t="shared" si="39"/>
        <v>10.8</v>
      </c>
      <c r="Y42" s="4">
        <v>0</v>
      </c>
      <c r="Z42" s="4">
        <f t="shared" si="40"/>
        <v>10.8</v>
      </c>
      <c r="AA42" s="4">
        <v>5.0999999999999996</v>
      </c>
      <c r="AB42" s="4">
        <v>1.6</v>
      </c>
      <c r="AC42" s="4">
        <v>2</v>
      </c>
      <c r="AD42" s="4">
        <f t="shared" si="41"/>
        <v>1.8</v>
      </c>
      <c r="AE42" s="4">
        <f t="shared" si="42"/>
        <v>8.1999999999999993</v>
      </c>
      <c r="AF42" s="4">
        <f t="shared" si="43"/>
        <v>13.299999999999999</v>
      </c>
      <c r="AG42" s="17">
        <v>0</v>
      </c>
      <c r="AH42" s="5">
        <f>SUM(AF42-AG42)</f>
        <v>13.299999999999999</v>
      </c>
      <c r="AI42" s="5">
        <f t="shared" si="44"/>
        <v>42.65</v>
      </c>
      <c r="AJ42">
        <v>5</v>
      </c>
    </row>
    <row r="43" spans="1:36" x14ac:dyDescent="0.35">
      <c r="A43" s="18" t="s">
        <v>34</v>
      </c>
      <c r="B43" s="18">
        <v>2013</v>
      </c>
      <c r="C43" s="4">
        <v>3.1</v>
      </c>
      <c r="D43" s="20">
        <v>2.8</v>
      </c>
      <c r="E43" s="4">
        <v>2.6</v>
      </c>
      <c r="F43" s="4">
        <f t="shared" si="29"/>
        <v>2.7</v>
      </c>
      <c r="G43" s="4">
        <f t="shared" si="30"/>
        <v>7.3</v>
      </c>
      <c r="H43" s="4">
        <f t="shared" si="31"/>
        <v>10.4</v>
      </c>
      <c r="I43" s="4">
        <v>0</v>
      </c>
      <c r="J43" s="4">
        <f t="shared" si="32"/>
        <v>10.4</v>
      </c>
      <c r="K43" s="4">
        <v>3.7</v>
      </c>
      <c r="L43" s="4">
        <v>2.9</v>
      </c>
      <c r="M43" s="4">
        <v>3.3</v>
      </c>
      <c r="N43" s="4">
        <f t="shared" si="33"/>
        <v>3.0999999999999996</v>
      </c>
      <c r="O43" s="4">
        <f t="shared" si="34"/>
        <v>6.9</v>
      </c>
      <c r="P43" s="4">
        <f t="shared" si="35"/>
        <v>10.600000000000001</v>
      </c>
      <c r="Q43" s="4">
        <v>0</v>
      </c>
      <c r="R43" s="4">
        <f t="shared" si="36"/>
        <v>10.600000000000001</v>
      </c>
      <c r="S43" s="4">
        <v>3.8</v>
      </c>
      <c r="T43" s="4">
        <v>2.7</v>
      </c>
      <c r="U43" s="4">
        <v>3.2</v>
      </c>
      <c r="V43" s="4">
        <f t="shared" si="37"/>
        <v>2.95</v>
      </c>
      <c r="W43" s="4">
        <f t="shared" si="38"/>
        <v>7.05</v>
      </c>
      <c r="X43" s="4">
        <f t="shared" si="39"/>
        <v>10.85</v>
      </c>
      <c r="Y43" s="4">
        <v>0</v>
      </c>
      <c r="Z43" s="4">
        <f t="shared" si="40"/>
        <v>10.85</v>
      </c>
      <c r="AA43" s="4">
        <v>0</v>
      </c>
      <c r="AB43" s="4">
        <v>0</v>
      </c>
      <c r="AC43" s="4">
        <v>0</v>
      </c>
      <c r="AD43" s="4">
        <f t="shared" si="41"/>
        <v>0</v>
      </c>
      <c r="AE43" s="4">
        <f t="shared" si="42"/>
        <v>10</v>
      </c>
      <c r="AF43" s="4">
        <f t="shared" si="43"/>
        <v>10</v>
      </c>
      <c r="AG43" s="17">
        <v>0</v>
      </c>
      <c r="AH43" s="5">
        <v>0</v>
      </c>
      <c r="AI43" s="5">
        <f t="shared" si="44"/>
        <v>31.85</v>
      </c>
      <c r="AJ43">
        <v>6</v>
      </c>
    </row>
    <row r="44" spans="1:36" x14ac:dyDescent="0.35">
      <c r="A44" s="18" t="s">
        <v>44</v>
      </c>
      <c r="B44" s="18">
        <v>2014</v>
      </c>
      <c r="C44" s="4">
        <v>3.9</v>
      </c>
      <c r="D44" s="20">
        <v>2</v>
      </c>
      <c r="E44" s="4">
        <v>1.8</v>
      </c>
      <c r="F44" s="4">
        <f t="shared" si="29"/>
        <v>1.9</v>
      </c>
      <c r="G44" s="4">
        <f t="shared" si="30"/>
        <v>8.1</v>
      </c>
      <c r="H44" s="4">
        <f t="shared" si="31"/>
        <v>12</v>
      </c>
      <c r="I44" s="4">
        <v>0</v>
      </c>
      <c r="J44" s="4">
        <f t="shared" si="32"/>
        <v>12</v>
      </c>
      <c r="K44" s="4">
        <v>2.5</v>
      </c>
      <c r="L44" s="4">
        <v>5.0999999999999996</v>
      </c>
      <c r="M44" s="4">
        <v>5.7</v>
      </c>
      <c r="N44" s="4">
        <f t="shared" si="33"/>
        <v>5.4</v>
      </c>
      <c r="O44" s="4">
        <f t="shared" si="34"/>
        <v>4.5999999999999996</v>
      </c>
      <c r="P44" s="4">
        <f t="shared" si="35"/>
        <v>7.1</v>
      </c>
      <c r="Q44" s="4">
        <v>1</v>
      </c>
      <c r="R44" s="4">
        <f t="shared" si="36"/>
        <v>6.1</v>
      </c>
      <c r="S44" s="4">
        <v>0</v>
      </c>
      <c r="T44" s="4">
        <v>0</v>
      </c>
      <c r="U44" s="4">
        <v>0</v>
      </c>
      <c r="V44" s="4">
        <f t="shared" si="37"/>
        <v>0</v>
      </c>
      <c r="W44" s="4">
        <f t="shared" si="38"/>
        <v>10</v>
      </c>
      <c r="X44" s="4">
        <f t="shared" si="39"/>
        <v>10</v>
      </c>
      <c r="Y44" s="4">
        <v>0</v>
      </c>
      <c r="Z44" s="4">
        <v>0</v>
      </c>
      <c r="AA44" s="4">
        <v>4.5</v>
      </c>
      <c r="AB44" s="4">
        <v>1.9</v>
      </c>
      <c r="AC44" s="4">
        <v>1.8</v>
      </c>
      <c r="AD44" s="4">
        <f t="shared" si="41"/>
        <v>1.85</v>
      </c>
      <c r="AE44" s="4">
        <f t="shared" si="42"/>
        <v>8.15</v>
      </c>
      <c r="AF44" s="4">
        <f t="shared" si="43"/>
        <v>12.65</v>
      </c>
      <c r="AG44" s="17">
        <v>0</v>
      </c>
      <c r="AH44" s="5">
        <f>SUM(AF44-AG44)</f>
        <v>12.65</v>
      </c>
      <c r="AI44" s="5">
        <f t="shared" si="44"/>
        <v>30.75</v>
      </c>
      <c r="AJ44">
        <v>7</v>
      </c>
    </row>
    <row r="45" spans="1:36" x14ac:dyDescent="0.35">
      <c r="A45" s="2" t="s">
        <v>194</v>
      </c>
      <c r="B45" s="2">
        <v>2014</v>
      </c>
      <c r="C45" s="4">
        <v>0</v>
      </c>
      <c r="D45" s="20">
        <v>0</v>
      </c>
      <c r="E45" s="4">
        <v>0</v>
      </c>
      <c r="F45" s="4">
        <f t="shared" si="29"/>
        <v>0</v>
      </c>
      <c r="G45" s="4">
        <f t="shared" si="30"/>
        <v>10</v>
      </c>
      <c r="H45" s="4">
        <f t="shared" si="31"/>
        <v>10</v>
      </c>
      <c r="I45" s="4">
        <v>0</v>
      </c>
      <c r="J45" s="4">
        <v>0</v>
      </c>
      <c r="K45" s="4">
        <v>3.7</v>
      </c>
      <c r="L45" s="4">
        <v>4</v>
      </c>
      <c r="M45" s="4">
        <v>3.5</v>
      </c>
      <c r="N45" s="4">
        <f t="shared" si="33"/>
        <v>3.75</v>
      </c>
      <c r="O45" s="4">
        <f t="shared" si="34"/>
        <v>6.25</v>
      </c>
      <c r="P45" s="4">
        <f t="shared" si="35"/>
        <v>9.9499999999999993</v>
      </c>
      <c r="Q45" s="4">
        <v>0</v>
      </c>
      <c r="R45" s="4">
        <f t="shared" si="36"/>
        <v>9.9499999999999993</v>
      </c>
      <c r="S45" s="4">
        <v>3</v>
      </c>
      <c r="T45" s="4">
        <v>5.5</v>
      </c>
      <c r="U45" s="4">
        <v>6.5</v>
      </c>
      <c r="V45" s="4">
        <f t="shared" si="37"/>
        <v>6</v>
      </c>
      <c r="W45" s="4">
        <f t="shared" si="38"/>
        <v>4</v>
      </c>
      <c r="X45" s="4">
        <f t="shared" si="39"/>
        <v>7</v>
      </c>
      <c r="Y45" s="4">
        <v>0</v>
      </c>
      <c r="Z45" s="4">
        <f>SUM(X45-Y45)</f>
        <v>7</v>
      </c>
      <c r="AA45" s="4">
        <v>4.7</v>
      </c>
      <c r="AB45" s="4">
        <v>2.7</v>
      </c>
      <c r="AC45" s="4">
        <v>2.4</v>
      </c>
      <c r="AD45" s="4">
        <f t="shared" si="41"/>
        <v>2.5499999999999998</v>
      </c>
      <c r="AE45" s="4">
        <f t="shared" si="42"/>
        <v>7.45</v>
      </c>
      <c r="AF45" s="4">
        <f t="shared" si="43"/>
        <v>12.15</v>
      </c>
      <c r="AG45" s="17">
        <v>0</v>
      </c>
      <c r="AH45" s="5">
        <f>SUM(AF45-AG45)</f>
        <v>12.15</v>
      </c>
      <c r="AI45" s="5">
        <f t="shared" si="44"/>
        <v>29.1</v>
      </c>
      <c r="AJ45">
        <v>8</v>
      </c>
    </row>
    <row r="46" spans="1:36" x14ac:dyDescent="0.35">
      <c r="A46" s="18" t="s">
        <v>189</v>
      </c>
      <c r="B46" s="18">
        <v>2013</v>
      </c>
      <c r="C46" s="4">
        <v>3.1</v>
      </c>
      <c r="D46" s="20">
        <v>1.9</v>
      </c>
      <c r="E46" s="4">
        <v>1.9</v>
      </c>
      <c r="F46" s="4">
        <f t="shared" si="29"/>
        <v>1.9</v>
      </c>
      <c r="G46" s="4">
        <f t="shared" si="30"/>
        <v>8.1</v>
      </c>
      <c r="H46" s="4">
        <f t="shared" si="31"/>
        <v>11.2</v>
      </c>
      <c r="I46" s="4">
        <v>0</v>
      </c>
      <c r="J46" s="4">
        <f>SUM(H46-I46)</f>
        <v>11.2</v>
      </c>
      <c r="K46" s="4">
        <v>2.9</v>
      </c>
      <c r="L46" s="4">
        <v>3.8</v>
      </c>
      <c r="M46" s="4">
        <v>4.0999999999999996</v>
      </c>
      <c r="N46" s="4">
        <f t="shared" si="33"/>
        <v>3.9499999999999997</v>
      </c>
      <c r="O46" s="4">
        <f t="shared" si="34"/>
        <v>6.0500000000000007</v>
      </c>
      <c r="P46" s="4">
        <f t="shared" si="35"/>
        <v>8.9500000000000011</v>
      </c>
      <c r="Q46" s="4">
        <v>1</v>
      </c>
      <c r="R46" s="4">
        <f t="shared" si="36"/>
        <v>7.9500000000000011</v>
      </c>
      <c r="S46" s="4">
        <v>4.3</v>
      </c>
      <c r="T46" s="4">
        <v>4.7</v>
      </c>
      <c r="U46" s="4">
        <v>4.5</v>
      </c>
      <c r="V46" s="4">
        <f t="shared" si="37"/>
        <v>4.5999999999999996</v>
      </c>
      <c r="W46" s="4">
        <f t="shared" si="38"/>
        <v>5.4</v>
      </c>
      <c r="X46" s="4">
        <f t="shared" si="39"/>
        <v>9.6999999999999993</v>
      </c>
      <c r="Y46" s="4">
        <v>0</v>
      </c>
      <c r="Z46" s="4">
        <f>SUM(X46-Y46)</f>
        <v>9.6999999999999993</v>
      </c>
      <c r="AA46" s="4">
        <v>0</v>
      </c>
      <c r="AB46" s="4">
        <v>0</v>
      </c>
      <c r="AC46" s="4">
        <v>0</v>
      </c>
      <c r="AD46" s="4">
        <f t="shared" si="41"/>
        <v>0</v>
      </c>
      <c r="AE46" s="4">
        <f t="shared" si="42"/>
        <v>10</v>
      </c>
      <c r="AF46" s="4">
        <f t="shared" si="43"/>
        <v>10</v>
      </c>
      <c r="AG46" s="17">
        <v>0</v>
      </c>
      <c r="AH46" s="5">
        <v>0</v>
      </c>
      <c r="AI46" s="5">
        <f t="shared" si="44"/>
        <v>28.849999999999998</v>
      </c>
      <c r="AJ46">
        <v>9</v>
      </c>
    </row>
    <row r="47" spans="1:36" x14ac:dyDescent="0.35">
      <c r="A47" s="18" t="s">
        <v>80</v>
      </c>
      <c r="B47" s="18">
        <v>2013</v>
      </c>
      <c r="C47" s="4">
        <v>0</v>
      </c>
      <c r="D47" s="20">
        <v>0</v>
      </c>
      <c r="E47" s="4">
        <v>0</v>
      </c>
      <c r="F47" s="4">
        <f t="shared" si="29"/>
        <v>0</v>
      </c>
      <c r="G47" s="4">
        <f t="shared" si="30"/>
        <v>10</v>
      </c>
      <c r="H47" s="4">
        <f t="shared" si="31"/>
        <v>10</v>
      </c>
      <c r="I47" s="4">
        <v>0</v>
      </c>
      <c r="J47" s="4">
        <v>0</v>
      </c>
      <c r="K47" s="4">
        <v>3.7</v>
      </c>
      <c r="L47" s="4">
        <v>1.8</v>
      </c>
      <c r="M47" s="4">
        <v>1.9</v>
      </c>
      <c r="N47" s="4">
        <f t="shared" si="33"/>
        <v>1.85</v>
      </c>
      <c r="O47" s="4">
        <f t="shared" si="34"/>
        <v>8.15</v>
      </c>
      <c r="P47" s="4">
        <f t="shared" si="35"/>
        <v>11.850000000000001</v>
      </c>
      <c r="Q47" s="4">
        <v>0</v>
      </c>
      <c r="R47" s="4">
        <f t="shared" si="36"/>
        <v>11.850000000000001</v>
      </c>
      <c r="S47" s="4">
        <v>0</v>
      </c>
      <c r="T47" s="4">
        <v>0</v>
      </c>
      <c r="U47" s="4">
        <v>0</v>
      </c>
      <c r="V47" s="4">
        <f t="shared" si="37"/>
        <v>0</v>
      </c>
      <c r="W47" s="4">
        <f t="shared" si="38"/>
        <v>10</v>
      </c>
      <c r="X47" s="4">
        <f t="shared" si="39"/>
        <v>10</v>
      </c>
      <c r="Y47" s="4">
        <v>0</v>
      </c>
      <c r="Z47" s="4">
        <v>0</v>
      </c>
      <c r="AA47" s="4">
        <v>4.9000000000000004</v>
      </c>
      <c r="AB47" s="4">
        <v>1.7</v>
      </c>
      <c r="AC47" s="4">
        <v>1.5</v>
      </c>
      <c r="AD47" s="4">
        <f t="shared" si="41"/>
        <v>1.6</v>
      </c>
      <c r="AE47" s="4">
        <f t="shared" si="42"/>
        <v>8.4</v>
      </c>
      <c r="AF47" s="4">
        <f t="shared" si="43"/>
        <v>13.3</v>
      </c>
      <c r="AG47" s="17">
        <v>0</v>
      </c>
      <c r="AH47" s="5">
        <f>SUM(AF47-AG47)</f>
        <v>13.3</v>
      </c>
      <c r="AI47" s="5">
        <f t="shared" si="44"/>
        <v>25.150000000000002</v>
      </c>
      <c r="AJ47">
        <v>10</v>
      </c>
    </row>
    <row r="48" spans="1:36" x14ac:dyDescent="0.35">
      <c r="A48" s="18" t="s">
        <v>124</v>
      </c>
      <c r="B48" s="18">
        <v>2011</v>
      </c>
      <c r="C48" s="4">
        <v>0</v>
      </c>
      <c r="D48" s="20">
        <v>0</v>
      </c>
      <c r="E48" s="4">
        <v>0</v>
      </c>
      <c r="F48" s="4">
        <f t="shared" si="29"/>
        <v>0</v>
      </c>
      <c r="G48" s="4">
        <f t="shared" si="30"/>
        <v>10</v>
      </c>
      <c r="H48" s="4">
        <f t="shared" si="31"/>
        <v>10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f t="shared" si="33"/>
        <v>0</v>
      </c>
      <c r="O48" s="4">
        <f t="shared" si="34"/>
        <v>10</v>
      </c>
      <c r="P48" s="4">
        <f t="shared" si="35"/>
        <v>10</v>
      </c>
      <c r="Q48" s="4">
        <v>0</v>
      </c>
      <c r="R48" s="4">
        <v>0</v>
      </c>
      <c r="S48" s="4">
        <v>4.5</v>
      </c>
      <c r="T48" s="4">
        <v>7.6</v>
      </c>
      <c r="U48" s="4">
        <v>8.1999999999999993</v>
      </c>
      <c r="V48" s="4">
        <f t="shared" si="37"/>
        <v>7.8999999999999995</v>
      </c>
      <c r="W48" s="4">
        <f t="shared" si="38"/>
        <v>2.1000000000000005</v>
      </c>
      <c r="X48" s="4">
        <f t="shared" si="39"/>
        <v>6.6000000000000005</v>
      </c>
      <c r="Y48" s="4">
        <v>0</v>
      </c>
      <c r="Z48" s="4">
        <f>SUM(X48-Y48)</f>
        <v>6.6000000000000005</v>
      </c>
      <c r="AA48" s="4">
        <v>4.8</v>
      </c>
      <c r="AB48" s="4">
        <v>1.2</v>
      </c>
      <c r="AC48" s="4">
        <v>1.4</v>
      </c>
      <c r="AD48" s="4">
        <f t="shared" si="41"/>
        <v>1.2999999999999998</v>
      </c>
      <c r="AE48" s="4">
        <f t="shared" si="42"/>
        <v>8.6999999999999993</v>
      </c>
      <c r="AF48" s="4">
        <f t="shared" si="43"/>
        <v>13.5</v>
      </c>
      <c r="AG48" s="17">
        <v>0</v>
      </c>
      <c r="AH48" s="5">
        <f>SUM(AF48-AG48)</f>
        <v>13.5</v>
      </c>
      <c r="AI48" s="5">
        <f t="shared" si="44"/>
        <v>20.100000000000001</v>
      </c>
      <c r="AJ48">
        <v>11</v>
      </c>
    </row>
    <row r="49" spans="1:36" x14ac:dyDescent="0.35">
      <c r="A49" s="18" t="s">
        <v>45</v>
      </c>
      <c r="B49" s="18">
        <v>2013</v>
      </c>
      <c r="C49" s="4">
        <v>0</v>
      </c>
      <c r="D49" s="20">
        <v>0</v>
      </c>
      <c r="E49" s="4">
        <v>0</v>
      </c>
      <c r="F49" s="4">
        <f t="shared" si="29"/>
        <v>0</v>
      </c>
      <c r="G49" s="4">
        <f t="shared" si="30"/>
        <v>10</v>
      </c>
      <c r="H49" s="4">
        <f t="shared" si="31"/>
        <v>10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f t="shared" si="33"/>
        <v>0</v>
      </c>
      <c r="O49" s="4">
        <f t="shared" si="34"/>
        <v>10</v>
      </c>
      <c r="P49" s="4">
        <f t="shared" si="35"/>
        <v>10</v>
      </c>
      <c r="Q49" s="4">
        <v>0</v>
      </c>
      <c r="R49" s="4">
        <v>0</v>
      </c>
      <c r="S49" s="4">
        <v>2.4</v>
      </c>
      <c r="T49" s="4">
        <v>3.4</v>
      </c>
      <c r="U49" s="4">
        <v>3</v>
      </c>
      <c r="V49" s="4">
        <f t="shared" si="37"/>
        <v>3.2</v>
      </c>
      <c r="W49" s="4">
        <f t="shared" si="38"/>
        <v>6.8</v>
      </c>
      <c r="X49" s="4">
        <f t="shared" si="39"/>
        <v>9.1999999999999993</v>
      </c>
      <c r="Y49" s="4">
        <v>2</v>
      </c>
      <c r="Z49" s="4">
        <f>SUM(X49-Y49)</f>
        <v>7.1999999999999993</v>
      </c>
      <c r="AA49" s="4">
        <v>4.9000000000000004</v>
      </c>
      <c r="AB49" s="4">
        <v>2.5</v>
      </c>
      <c r="AC49" s="4">
        <v>2.2999999999999998</v>
      </c>
      <c r="AD49" s="4">
        <f t="shared" si="41"/>
        <v>2.4</v>
      </c>
      <c r="AE49" s="4">
        <f t="shared" si="42"/>
        <v>7.6</v>
      </c>
      <c r="AF49" s="4">
        <f t="shared" si="43"/>
        <v>12.5</v>
      </c>
      <c r="AG49" s="17">
        <v>0</v>
      </c>
      <c r="AH49" s="5">
        <f>SUM(AF49-AG49)</f>
        <v>12.5</v>
      </c>
      <c r="AI49" s="5">
        <f t="shared" si="44"/>
        <v>19.7</v>
      </c>
      <c r="AJ49">
        <v>12</v>
      </c>
    </row>
    <row r="50" spans="1:36" x14ac:dyDescent="0.35">
      <c r="A50" s="18" t="s">
        <v>190</v>
      </c>
      <c r="B50" s="18">
        <v>2014</v>
      </c>
      <c r="C50" s="4">
        <v>3.1</v>
      </c>
      <c r="D50" s="20">
        <v>1.7</v>
      </c>
      <c r="E50" s="4">
        <v>1.5</v>
      </c>
      <c r="F50" s="4">
        <f t="shared" si="29"/>
        <v>1.6</v>
      </c>
      <c r="G50" s="4">
        <f t="shared" si="30"/>
        <v>8.4</v>
      </c>
      <c r="H50" s="4">
        <f t="shared" si="31"/>
        <v>11.5</v>
      </c>
      <c r="I50" s="4">
        <v>0</v>
      </c>
      <c r="J50" s="4">
        <f>SUM(H50-I50)</f>
        <v>11.5</v>
      </c>
      <c r="K50" s="4">
        <v>0</v>
      </c>
      <c r="L50" s="4">
        <v>0</v>
      </c>
      <c r="M50" s="4">
        <v>0</v>
      </c>
      <c r="N50" s="4">
        <f t="shared" si="33"/>
        <v>0</v>
      </c>
      <c r="O50" s="4">
        <f t="shared" si="34"/>
        <v>10</v>
      </c>
      <c r="P50" s="4">
        <f t="shared" si="35"/>
        <v>10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f t="shared" si="37"/>
        <v>0</v>
      </c>
      <c r="W50" s="4">
        <f t="shared" si="38"/>
        <v>10</v>
      </c>
      <c r="X50" s="4">
        <f t="shared" si="39"/>
        <v>10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f t="shared" si="41"/>
        <v>0</v>
      </c>
      <c r="AE50" s="4">
        <f t="shared" si="42"/>
        <v>10</v>
      </c>
      <c r="AF50" s="4">
        <f t="shared" si="43"/>
        <v>10</v>
      </c>
      <c r="AG50" s="17">
        <v>0</v>
      </c>
      <c r="AH50" s="5">
        <v>0</v>
      </c>
      <c r="AI50" s="5">
        <f t="shared" si="44"/>
        <v>11.5</v>
      </c>
      <c r="AJ50">
        <v>13</v>
      </c>
    </row>
    <row r="51" spans="1:36" x14ac:dyDescent="0.35">
      <c r="A51" s="1"/>
      <c r="B51" s="2"/>
      <c r="C51" s="2"/>
      <c r="D51" s="2"/>
      <c r="E51" s="2"/>
      <c r="F51" s="2"/>
      <c r="G51" s="2"/>
      <c r="H51" s="2"/>
      <c r="I51" s="2"/>
      <c r="J51" s="5"/>
      <c r="K51" s="2"/>
      <c r="L51" s="2"/>
      <c r="M51" s="2"/>
      <c r="N51" s="2"/>
      <c r="O51" s="2"/>
      <c r="P51" s="2"/>
      <c r="Q51" s="2"/>
      <c r="R51" s="5"/>
      <c r="S51" s="2"/>
      <c r="T51" s="2"/>
      <c r="U51" s="2"/>
      <c r="V51" s="2"/>
      <c r="W51" s="2"/>
      <c r="X51" s="2"/>
      <c r="Y51" s="2"/>
      <c r="Z51" s="5"/>
      <c r="AA51" s="2"/>
      <c r="AB51" s="2"/>
      <c r="AC51" s="2"/>
      <c r="AD51" s="2"/>
      <c r="AE51" s="2"/>
      <c r="AF51" s="2"/>
      <c r="AG51" s="2"/>
      <c r="AH51" s="5"/>
      <c r="AI51" s="5"/>
    </row>
    <row r="52" spans="1:36" x14ac:dyDescent="0.3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6" x14ac:dyDescent="0.35">
      <c r="A53" s="1" t="s">
        <v>195</v>
      </c>
      <c r="B53" s="2"/>
      <c r="C53" s="2"/>
      <c r="D53" s="2"/>
      <c r="E53" s="2"/>
      <c r="F53" s="2"/>
      <c r="G53" s="2"/>
      <c r="H53" s="2"/>
      <c r="I53" s="2"/>
      <c r="J53" s="2" t="s">
        <v>0</v>
      </c>
      <c r="K53" s="2"/>
      <c r="L53" s="2"/>
      <c r="M53" s="2"/>
      <c r="N53" s="2"/>
      <c r="O53" s="2"/>
      <c r="P53" s="2"/>
      <c r="Q53" s="2"/>
      <c r="R53" s="2" t="s">
        <v>1</v>
      </c>
      <c r="S53" s="2"/>
      <c r="T53" s="2"/>
      <c r="U53" s="2"/>
      <c r="V53" s="2"/>
      <c r="W53" s="2"/>
      <c r="X53" s="2"/>
      <c r="Y53" s="2"/>
      <c r="Z53" s="2" t="s">
        <v>2</v>
      </c>
      <c r="AA53" s="2"/>
      <c r="AB53" s="2"/>
      <c r="AC53" s="2"/>
      <c r="AD53" s="2"/>
      <c r="AE53" s="2"/>
      <c r="AF53" s="2"/>
      <c r="AG53" s="2"/>
      <c r="AH53" s="2" t="s">
        <v>3</v>
      </c>
      <c r="AI53" s="2"/>
    </row>
    <row r="54" spans="1:36" x14ac:dyDescent="0.35">
      <c r="A54" s="3"/>
      <c r="B54" s="2"/>
      <c r="C54" s="2" t="s">
        <v>4</v>
      </c>
      <c r="D54" s="2" t="s">
        <v>5</v>
      </c>
      <c r="E54" s="2" t="s">
        <v>6</v>
      </c>
      <c r="F54" s="2" t="s">
        <v>7</v>
      </c>
      <c r="G54" s="2" t="s">
        <v>8</v>
      </c>
      <c r="H54" s="2"/>
      <c r="I54" s="2" t="s">
        <v>9</v>
      </c>
      <c r="J54" s="2" t="s">
        <v>10</v>
      </c>
      <c r="K54" s="2" t="s">
        <v>4</v>
      </c>
      <c r="L54" s="2" t="s">
        <v>5</v>
      </c>
      <c r="M54" s="2" t="s">
        <v>6</v>
      </c>
      <c r="N54" s="2" t="s">
        <v>7</v>
      </c>
      <c r="O54" s="2" t="s">
        <v>8</v>
      </c>
      <c r="P54" s="2"/>
      <c r="Q54" s="2" t="s">
        <v>9</v>
      </c>
      <c r="R54" s="2" t="s">
        <v>10</v>
      </c>
      <c r="S54" s="2" t="s">
        <v>4</v>
      </c>
      <c r="T54" s="2" t="s">
        <v>5</v>
      </c>
      <c r="U54" s="2" t="s">
        <v>6</v>
      </c>
      <c r="V54" s="2" t="s">
        <v>7</v>
      </c>
      <c r="W54" s="2" t="s">
        <v>8</v>
      </c>
      <c r="X54" s="2"/>
      <c r="Y54" s="2" t="s">
        <v>9</v>
      </c>
      <c r="Z54" s="2" t="s">
        <v>10</v>
      </c>
      <c r="AA54" s="2" t="s">
        <v>4</v>
      </c>
      <c r="AB54" s="2" t="s">
        <v>5</v>
      </c>
      <c r="AC54" s="2" t="s">
        <v>6</v>
      </c>
      <c r="AD54" s="2" t="s">
        <v>7</v>
      </c>
      <c r="AE54" s="2" t="s">
        <v>8</v>
      </c>
      <c r="AF54" s="2"/>
      <c r="AG54" s="2" t="s">
        <v>9</v>
      </c>
      <c r="AH54" s="2" t="s">
        <v>10</v>
      </c>
      <c r="AI54" s="7" t="s">
        <v>73</v>
      </c>
    </row>
    <row r="55" spans="1:36" x14ac:dyDescent="0.35">
      <c r="A55" s="33" t="s">
        <v>75</v>
      </c>
      <c r="B55" s="18">
        <v>2013</v>
      </c>
      <c r="C55" s="4">
        <v>9</v>
      </c>
      <c r="D55" s="20">
        <v>1.4</v>
      </c>
      <c r="E55" s="4">
        <v>1.4</v>
      </c>
      <c r="F55" s="4">
        <f t="shared" ref="F55:F64" si="45">AVERAGE(D55:E55)</f>
        <v>1.4</v>
      </c>
      <c r="G55" s="4">
        <f t="shared" ref="G55:G64" si="46">SUM(10-F55)</f>
        <v>8.6</v>
      </c>
      <c r="H55" s="4">
        <f t="shared" ref="H55:H64" si="47">SUM(C55+G55)</f>
        <v>17.600000000000001</v>
      </c>
      <c r="I55" s="4">
        <v>0</v>
      </c>
      <c r="J55" s="4">
        <f t="shared" ref="J55:J63" si="48">SUM(H55-I55)</f>
        <v>17.600000000000001</v>
      </c>
      <c r="K55" s="4">
        <v>8</v>
      </c>
      <c r="L55" s="4">
        <v>1.9</v>
      </c>
      <c r="M55" s="4">
        <v>2.2000000000000002</v>
      </c>
      <c r="N55" s="4">
        <f t="shared" ref="N55:N64" si="49">AVERAGE(L55:M55)</f>
        <v>2.0499999999999998</v>
      </c>
      <c r="O55" s="4">
        <f t="shared" ref="O55:O64" si="50">SUM(10-N55)</f>
        <v>7.95</v>
      </c>
      <c r="P55" s="4">
        <f t="shared" ref="P55:P64" si="51">SUM(K55+O55)</f>
        <v>15.95</v>
      </c>
      <c r="Q55" s="4">
        <v>0</v>
      </c>
      <c r="R55" s="4">
        <f t="shared" ref="R55:R63" si="52">SUM(P55-Q55)</f>
        <v>15.95</v>
      </c>
      <c r="S55" s="4">
        <v>9</v>
      </c>
      <c r="T55" s="4">
        <v>4</v>
      </c>
      <c r="U55" s="4">
        <v>4.4000000000000004</v>
      </c>
      <c r="V55" s="4">
        <f t="shared" ref="V55:V64" si="53">AVERAGE(T55:U55)</f>
        <v>4.2</v>
      </c>
      <c r="W55" s="4">
        <f t="shared" ref="W55:W64" si="54">SUM(10-V55)</f>
        <v>5.8</v>
      </c>
      <c r="X55" s="4">
        <f t="shared" ref="X55:X64" si="55">SUM(S55+W55)</f>
        <v>14.8</v>
      </c>
      <c r="Y55" s="4">
        <v>0</v>
      </c>
      <c r="Z55" s="4">
        <f t="shared" ref="Z55:Z61" si="56">SUM(X55-Y55)</f>
        <v>14.8</v>
      </c>
      <c r="AA55" s="4">
        <v>8</v>
      </c>
      <c r="AB55" s="4">
        <v>2.2999999999999998</v>
      </c>
      <c r="AC55" s="4">
        <v>2.6</v>
      </c>
      <c r="AD55" s="4">
        <f t="shared" ref="AD55:AD64" si="57">AVERAGE(AB55:AC55)</f>
        <v>2.4500000000000002</v>
      </c>
      <c r="AE55" s="4">
        <f t="shared" ref="AE55:AE64" si="58">SUM(10-AD55)</f>
        <v>7.55</v>
      </c>
      <c r="AF55" s="4">
        <f t="shared" ref="AF55:AF64" si="59">SUM(AA55+AE55)</f>
        <v>15.55</v>
      </c>
      <c r="AG55" s="17">
        <v>0</v>
      </c>
      <c r="AH55" s="5">
        <f t="shared" ref="AH55:AH63" si="60">SUM(AF55-AG55)</f>
        <v>15.55</v>
      </c>
      <c r="AI55" s="5">
        <f t="shared" ref="AI55:AI64" si="61">SUM(J55+R55+Z55+AH55)</f>
        <v>63.899999999999991</v>
      </c>
      <c r="AJ55">
        <v>1</v>
      </c>
    </row>
    <row r="56" spans="1:36" x14ac:dyDescent="0.35">
      <c r="A56" s="33" t="s">
        <v>40</v>
      </c>
      <c r="B56" s="18">
        <v>2013</v>
      </c>
      <c r="C56" s="4">
        <v>9</v>
      </c>
      <c r="D56" s="20">
        <v>0.7</v>
      </c>
      <c r="E56" s="4">
        <v>0.9</v>
      </c>
      <c r="F56" s="4">
        <f t="shared" si="45"/>
        <v>0.8</v>
      </c>
      <c r="G56" s="4">
        <f t="shared" si="46"/>
        <v>9.1999999999999993</v>
      </c>
      <c r="H56" s="4">
        <f t="shared" si="47"/>
        <v>18.2</v>
      </c>
      <c r="I56" s="4">
        <v>0</v>
      </c>
      <c r="J56" s="4">
        <f t="shared" si="48"/>
        <v>18.2</v>
      </c>
      <c r="K56" s="4">
        <v>8</v>
      </c>
      <c r="L56" s="4">
        <v>4</v>
      </c>
      <c r="M56" s="4">
        <v>3</v>
      </c>
      <c r="N56" s="4">
        <f t="shared" si="49"/>
        <v>3.5</v>
      </c>
      <c r="O56" s="4">
        <f t="shared" si="50"/>
        <v>6.5</v>
      </c>
      <c r="P56" s="4">
        <f t="shared" si="51"/>
        <v>14.5</v>
      </c>
      <c r="Q56" s="4">
        <v>0</v>
      </c>
      <c r="R56" s="4">
        <f t="shared" si="52"/>
        <v>14.5</v>
      </c>
      <c r="S56" s="4">
        <v>9</v>
      </c>
      <c r="T56" s="4">
        <v>4.5</v>
      </c>
      <c r="U56" s="4">
        <v>5.0999999999999996</v>
      </c>
      <c r="V56" s="4">
        <f t="shared" si="53"/>
        <v>4.8</v>
      </c>
      <c r="W56" s="4">
        <f t="shared" si="54"/>
        <v>5.2</v>
      </c>
      <c r="X56" s="4">
        <f t="shared" si="55"/>
        <v>14.2</v>
      </c>
      <c r="Y56" s="4">
        <v>0</v>
      </c>
      <c r="Z56" s="4">
        <f t="shared" si="56"/>
        <v>14.2</v>
      </c>
      <c r="AA56" s="4">
        <v>7</v>
      </c>
      <c r="AB56" s="4">
        <v>2.6</v>
      </c>
      <c r="AC56" s="4">
        <v>2.2999999999999998</v>
      </c>
      <c r="AD56" s="4">
        <f t="shared" si="57"/>
        <v>2.4500000000000002</v>
      </c>
      <c r="AE56" s="4">
        <f t="shared" si="58"/>
        <v>7.55</v>
      </c>
      <c r="AF56" s="4">
        <f t="shared" si="59"/>
        <v>14.55</v>
      </c>
      <c r="AG56" s="17">
        <v>0</v>
      </c>
      <c r="AH56" s="5">
        <f t="shared" si="60"/>
        <v>14.55</v>
      </c>
      <c r="AI56" s="5">
        <f t="shared" si="61"/>
        <v>61.45</v>
      </c>
      <c r="AJ56">
        <v>2</v>
      </c>
    </row>
    <row r="57" spans="1:36" x14ac:dyDescent="0.35">
      <c r="A57" s="33" t="s">
        <v>198</v>
      </c>
      <c r="B57" s="18">
        <v>2012</v>
      </c>
      <c r="C57" s="4">
        <v>9</v>
      </c>
      <c r="D57" s="20">
        <v>2.8</v>
      </c>
      <c r="E57" s="4">
        <v>2.8</v>
      </c>
      <c r="F57" s="4">
        <f t="shared" si="45"/>
        <v>2.8</v>
      </c>
      <c r="G57" s="4">
        <f t="shared" si="46"/>
        <v>7.2</v>
      </c>
      <c r="H57" s="4">
        <f t="shared" si="47"/>
        <v>16.2</v>
      </c>
      <c r="I57" s="4">
        <v>0</v>
      </c>
      <c r="J57" s="4">
        <f t="shared" si="48"/>
        <v>16.2</v>
      </c>
      <c r="K57" s="4">
        <v>8</v>
      </c>
      <c r="L57" s="4">
        <v>2.2999999999999998</v>
      </c>
      <c r="M57" s="4">
        <v>2.6</v>
      </c>
      <c r="N57" s="4">
        <f t="shared" si="49"/>
        <v>2.4500000000000002</v>
      </c>
      <c r="O57" s="4">
        <f t="shared" si="50"/>
        <v>7.55</v>
      </c>
      <c r="P57" s="4">
        <f t="shared" si="51"/>
        <v>15.55</v>
      </c>
      <c r="Q57" s="4">
        <v>0</v>
      </c>
      <c r="R57" s="4">
        <f t="shared" si="52"/>
        <v>15.55</v>
      </c>
      <c r="S57" s="4">
        <v>8</v>
      </c>
      <c r="T57" s="4">
        <v>6.1</v>
      </c>
      <c r="U57" s="4">
        <v>5.3</v>
      </c>
      <c r="V57" s="4">
        <f t="shared" si="53"/>
        <v>5.6999999999999993</v>
      </c>
      <c r="W57" s="4">
        <f t="shared" si="54"/>
        <v>4.3000000000000007</v>
      </c>
      <c r="X57" s="4">
        <f t="shared" si="55"/>
        <v>12.3</v>
      </c>
      <c r="Y57" s="4">
        <v>0</v>
      </c>
      <c r="Z57" s="4">
        <f t="shared" si="56"/>
        <v>12.3</v>
      </c>
      <c r="AA57" s="4">
        <v>8</v>
      </c>
      <c r="AB57" s="4">
        <v>2</v>
      </c>
      <c r="AC57" s="4">
        <v>1.5</v>
      </c>
      <c r="AD57" s="4">
        <f t="shared" si="57"/>
        <v>1.75</v>
      </c>
      <c r="AE57" s="4">
        <f t="shared" si="58"/>
        <v>8.25</v>
      </c>
      <c r="AF57" s="4">
        <f t="shared" si="59"/>
        <v>16.25</v>
      </c>
      <c r="AG57" s="17">
        <v>0</v>
      </c>
      <c r="AH57" s="5">
        <f t="shared" si="60"/>
        <v>16.25</v>
      </c>
      <c r="AI57" s="5">
        <f t="shared" si="61"/>
        <v>60.3</v>
      </c>
      <c r="AJ57">
        <v>3</v>
      </c>
    </row>
    <row r="58" spans="1:36" x14ac:dyDescent="0.35">
      <c r="A58" s="33" t="s">
        <v>199</v>
      </c>
      <c r="B58" s="18">
        <v>2013</v>
      </c>
      <c r="C58" s="4">
        <v>7</v>
      </c>
      <c r="D58" s="20">
        <v>2.1</v>
      </c>
      <c r="E58" s="4">
        <v>1.9</v>
      </c>
      <c r="F58" s="4">
        <f t="shared" si="45"/>
        <v>2</v>
      </c>
      <c r="G58" s="4">
        <f t="shared" si="46"/>
        <v>8</v>
      </c>
      <c r="H58" s="4">
        <f t="shared" si="47"/>
        <v>15</v>
      </c>
      <c r="I58" s="4">
        <v>0</v>
      </c>
      <c r="J58" s="4">
        <f t="shared" si="48"/>
        <v>15</v>
      </c>
      <c r="K58" s="4">
        <v>6</v>
      </c>
      <c r="L58" s="4">
        <v>1.5</v>
      </c>
      <c r="M58" s="4">
        <v>1.5</v>
      </c>
      <c r="N58" s="4">
        <f t="shared" si="49"/>
        <v>1.5</v>
      </c>
      <c r="O58" s="4">
        <f t="shared" si="50"/>
        <v>8.5</v>
      </c>
      <c r="P58" s="4">
        <f t="shared" si="51"/>
        <v>14.5</v>
      </c>
      <c r="Q58" s="4">
        <v>0</v>
      </c>
      <c r="R58" s="4">
        <f t="shared" si="52"/>
        <v>14.5</v>
      </c>
      <c r="S58" s="4">
        <v>7</v>
      </c>
      <c r="T58" s="4">
        <v>3</v>
      </c>
      <c r="U58" s="4">
        <v>3</v>
      </c>
      <c r="V58" s="4">
        <f t="shared" si="53"/>
        <v>3</v>
      </c>
      <c r="W58" s="4">
        <f t="shared" si="54"/>
        <v>7</v>
      </c>
      <c r="X58" s="4">
        <f t="shared" si="55"/>
        <v>14</v>
      </c>
      <c r="Y58" s="4">
        <v>0</v>
      </c>
      <c r="Z58" s="4">
        <f t="shared" si="56"/>
        <v>14</v>
      </c>
      <c r="AA58" s="4">
        <v>8</v>
      </c>
      <c r="AB58" s="4">
        <v>1.9</v>
      </c>
      <c r="AC58" s="4">
        <v>2.4</v>
      </c>
      <c r="AD58" s="4">
        <f t="shared" si="57"/>
        <v>2.15</v>
      </c>
      <c r="AE58" s="4">
        <f t="shared" si="58"/>
        <v>7.85</v>
      </c>
      <c r="AF58" s="4">
        <f t="shared" si="59"/>
        <v>15.85</v>
      </c>
      <c r="AG58" s="17">
        <v>0</v>
      </c>
      <c r="AH58" s="5">
        <f t="shared" si="60"/>
        <v>15.85</v>
      </c>
      <c r="AI58" s="5">
        <f t="shared" si="61"/>
        <v>59.35</v>
      </c>
      <c r="AJ58">
        <v>4</v>
      </c>
    </row>
    <row r="59" spans="1:36" x14ac:dyDescent="0.35">
      <c r="A59" s="1" t="s">
        <v>86</v>
      </c>
      <c r="B59" s="2">
        <v>2013</v>
      </c>
      <c r="C59" s="4">
        <v>7</v>
      </c>
      <c r="D59" s="20">
        <v>1.2</v>
      </c>
      <c r="E59" s="4">
        <v>1.4</v>
      </c>
      <c r="F59" s="4">
        <f t="shared" si="45"/>
        <v>1.2999999999999998</v>
      </c>
      <c r="G59" s="4">
        <f t="shared" si="46"/>
        <v>8.6999999999999993</v>
      </c>
      <c r="H59" s="4">
        <f t="shared" si="47"/>
        <v>15.7</v>
      </c>
      <c r="I59" s="4">
        <v>0</v>
      </c>
      <c r="J59" s="4">
        <f t="shared" si="48"/>
        <v>15.7</v>
      </c>
      <c r="K59" s="4">
        <v>6</v>
      </c>
      <c r="L59" s="4">
        <v>2.2999999999999998</v>
      </c>
      <c r="M59" s="4">
        <v>2</v>
      </c>
      <c r="N59" s="4">
        <f t="shared" si="49"/>
        <v>2.15</v>
      </c>
      <c r="O59" s="4">
        <f t="shared" si="50"/>
        <v>7.85</v>
      </c>
      <c r="P59" s="4">
        <f t="shared" si="51"/>
        <v>13.85</v>
      </c>
      <c r="Q59" s="4">
        <v>0</v>
      </c>
      <c r="R59" s="4">
        <f t="shared" si="52"/>
        <v>13.85</v>
      </c>
      <c r="S59" s="4">
        <v>6</v>
      </c>
      <c r="T59" s="4">
        <v>3.6</v>
      </c>
      <c r="U59" s="4">
        <v>3.2</v>
      </c>
      <c r="V59" s="4">
        <f t="shared" si="53"/>
        <v>3.4000000000000004</v>
      </c>
      <c r="W59" s="4">
        <f t="shared" si="54"/>
        <v>6.6</v>
      </c>
      <c r="X59" s="4">
        <f t="shared" si="55"/>
        <v>12.6</v>
      </c>
      <c r="Y59" s="4">
        <v>0</v>
      </c>
      <c r="Z59" s="4">
        <f t="shared" si="56"/>
        <v>12.6</v>
      </c>
      <c r="AA59" s="4">
        <v>7</v>
      </c>
      <c r="AB59" s="4">
        <v>1.7</v>
      </c>
      <c r="AC59" s="4">
        <v>1.6</v>
      </c>
      <c r="AD59" s="4">
        <f t="shared" si="57"/>
        <v>1.65</v>
      </c>
      <c r="AE59" s="4">
        <f t="shared" si="58"/>
        <v>8.35</v>
      </c>
      <c r="AF59" s="4">
        <f t="shared" si="59"/>
        <v>15.35</v>
      </c>
      <c r="AG59" s="17">
        <v>0</v>
      </c>
      <c r="AH59" s="5">
        <f t="shared" si="60"/>
        <v>15.35</v>
      </c>
      <c r="AI59" s="5">
        <f t="shared" si="61"/>
        <v>57.5</v>
      </c>
      <c r="AJ59">
        <v>5</v>
      </c>
    </row>
    <row r="60" spans="1:36" x14ac:dyDescent="0.35">
      <c r="A60" s="2" t="s">
        <v>196</v>
      </c>
      <c r="B60" s="2">
        <v>2013</v>
      </c>
      <c r="C60" s="4">
        <v>6</v>
      </c>
      <c r="D60" s="20">
        <v>1.7</v>
      </c>
      <c r="E60" s="4">
        <v>1.9</v>
      </c>
      <c r="F60" s="4">
        <f t="shared" si="45"/>
        <v>1.7999999999999998</v>
      </c>
      <c r="G60" s="4">
        <f t="shared" si="46"/>
        <v>8.1999999999999993</v>
      </c>
      <c r="H60" s="4">
        <f t="shared" si="47"/>
        <v>14.2</v>
      </c>
      <c r="I60" s="4">
        <v>0</v>
      </c>
      <c r="J60" s="4">
        <f t="shared" si="48"/>
        <v>14.2</v>
      </c>
      <c r="K60" s="4">
        <v>6</v>
      </c>
      <c r="L60" s="4">
        <v>2.5</v>
      </c>
      <c r="M60" s="4">
        <v>2.2999999999999998</v>
      </c>
      <c r="N60" s="4">
        <f t="shared" si="49"/>
        <v>2.4</v>
      </c>
      <c r="O60" s="4">
        <f t="shared" si="50"/>
        <v>7.6</v>
      </c>
      <c r="P60" s="4">
        <f t="shared" si="51"/>
        <v>13.6</v>
      </c>
      <c r="Q60" s="4">
        <v>0</v>
      </c>
      <c r="R60" s="4">
        <f t="shared" si="52"/>
        <v>13.6</v>
      </c>
      <c r="S60" s="4">
        <v>6</v>
      </c>
      <c r="T60" s="4">
        <v>3.8</v>
      </c>
      <c r="U60" s="4">
        <v>3.2</v>
      </c>
      <c r="V60" s="4">
        <f t="shared" si="53"/>
        <v>3.5</v>
      </c>
      <c r="W60" s="4">
        <f t="shared" si="54"/>
        <v>6.5</v>
      </c>
      <c r="X60" s="4">
        <f t="shared" si="55"/>
        <v>12.5</v>
      </c>
      <c r="Y60" s="4">
        <v>0</v>
      </c>
      <c r="Z60" s="4">
        <f t="shared" si="56"/>
        <v>12.5</v>
      </c>
      <c r="AA60" s="4">
        <v>7</v>
      </c>
      <c r="AB60" s="4">
        <v>2.8</v>
      </c>
      <c r="AC60" s="4">
        <v>2.6</v>
      </c>
      <c r="AD60" s="4">
        <f t="shared" si="57"/>
        <v>2.7</v>
      </c>
      <c r="AE60" s="4">
        <f t="shared" si="58"/>
        <v>7.3</v>
      </c>
      <c r="AF60" s="4">
        <f t="shared" si="59"/>
        <v>14.3</v>
      </c>
      <c r="AG60" s="17">
        <v>0</v>
      </c>
      <c r="AH60" s="5">
        <f t="shared" si="60"/>
        <v>14.3</v>
      </c>
      <c r="AI60" s="5">
        <f t="shared" si="61"/>
        <v>54.599999999999994</v>
      </c>
      <c r="AJ60">
        <v>6</v>
      </c>
    </row>
    <row r="61" spans="1:36" x14ac:dyDescent="0.35">
      <c r="A61" s="2" t="s">
        <v>85</v>
      </c>
      <c r="B61" s="2">
        <v>2014</v>
      </c>
      <c r="C61" s="4">
        <v>5</v>
      </c>
      <c r="D61" s="20">
        <v>0.7</v>
      </c>
      <c r="E61" s="4">
        <v>0.7</v>
      </c>
      <c r="F61" s="4">
        <f t="shared" si="45"/>
        <v>0.7</v>
      </c>
      <c r="G61" s="4">
        <f t="shared" si="46"/>
        <v>9.3000000000000007</v>
      </c>
      <c r="H61" s="4">
        <f t="shared" si="47"/>
        <v>14.3</v>
      </c>
      <c r="I61" s="4">
        <v>0</v>
      </c>
      <c r="J61" s="4">
        <f t="shared" si="48"/>
        <v>14.3</v>
      </c>
      <c r="K61" s="4">
        <v>5</v>
      </c>
      <c r="L61" s="4">
        <v>3.3</v>
      </c>
      <c r="M61" s="4">
        <v>2.8</v>
      </c>
      <c r="N61" s="4">
        <f t="shared" si="49"/>
        <v>3.05</v>
      </c>
      <c r="O61" s="4">
        <f t="shared" si="50"/>
        <v>6.95</v>
      </c>
      <c r="P61" s="4">
        <f t="shared" si="51"/>
        <v>11.95</v>
      </c>
      <c r="Q61" s="4">
        <v>0</v>
      </c>
      <c r="R61" s="4">
        <f t="shared" si="52"/>
        <v>11.95</v>
      </c>
      <c r="S61" s="4">
        <v>5</v>
      </c>
      <c r="T61" s="4">
        <v>2.2999999999999998</v>
      </c>
      <c r="U61" s="4">
        <v>2.2999999999999998</v>
      </c>
      <c r="V61" s="4">
        <f t="shared" si="53"/>
        <v>2.2999999999999998</v>
      </c>
      <c r="W61" s="4">
        <f t="shared" si="54"/>
        <v>7.7</v>
      </c>
      <c r="X61" s="4">
        <f t="shared" si="55"/>
        <v>12.7</v>
      </c>
      <c r="Y61" s="4">
        <v>0</v>
      </c>
      <c r="Z61" s="4">
        <f t="shared" si="56"/>
        <v>12.7</v>
      </c>
      <c r="AA61" s="4">
        <v>6.5</v>
      </c>
      <c r="AB61" s="4">
        <v>1.7</v>
      </c>
      <c r="AC61" s="4">
        <v>1.5</v>
      </c>
      <c r="AD61" s="4">
        <f t="shared" si="57"/>
        <v>1.6</v>
      </c>
      <c r="AE61" s="4">
        <f t="shared" si="58"/>
        <v>8.4</v>
      </c>
      <c r="AF61" s="4">
        <f t="shared" si="59"/>
        <v>14.9</v>
      </c>
      <c r="AG61" s="17">
        <v>0</v>
      </c>
      <c r="AH61" s="5">
        <f t="shared" si="60"/>
        <v>14.9</v>
      </c>
      <c r="AI61" s="5">
        <f t="shared" si="61"/>
        <v>53.85</v>
      </c>
      <c r="AJ61">
        <v>7</v>
      </c>
    </row>
    <row r="62" spans="1:36" x14ac:dyDescent="0.35">
      <c r="A62" s="18" t="s">
        <v>41</v>
      </c>
      <c r="B62" s="18">
        <v>2013</v>
      </c>
      <c r="C62" s="4">
        <v>9</v>
      </c>
      <c r="D62" s="20">
        <v>0.9</v>
      </c>
      <c r="E62" s="4">
        <v>1.1000000000000001</v>
      </c>
      <c r="F62" s="4">
        <f t="shared" si="45"/>
        <v>1</v>
      </c>
      <c r="G62" s="4">
        <f t="shared" si="46"/>
        <v>9</v>
      </c>
      <c r="H62" s="4">
        <f t="shared" si="47"/>
        <v>18</v>
      </c>
      <c r="I62" s="4">
        <v>0</v>
      </c>
      <c r="J62" s="4">
        <f t="shared" si="48"/>
        <v>18</v>
      </c>
      <c r="K62" s="4">
        <v>8</v>
      </c>
      <c r="L62" s="4">
        <v>1.2</v>
      </c>
      <c r="M62" s="4">
        <v>1.4</v>
      </c>
      <c r="N62" s="4">
        <f t="shared" si="49"/>
        <v>1.2999999999999998</v>
      </c>
      <c r="O62" s="4">
        <f t="shared" si="50"/>
        <v>8.6999999999999993</v>
      </c>
      <c r="P62" s="4">
        <f t="shared" si="51"/>
        <v>16.7</v>
      </c>
      <c r="Q62" s="4">
        <v>0</v>
      </c>
      <c r="R62" s="4">
        <f t="shared" si="52"/>
        <v>16.7</v>
      </c>
      <c r="S62" s="4">
        <v>0</v>
      </c>
      <c r="T62" s="4">
        <v>0</v>
      </c>
      <c r="U62" s="4">
        <v>0</v>
      </c>
      <c r="V62" s="4">
        <f t="shared" si="53"/>
        <v>0</v>
      </c>
      <c r="W62" s="4">
        <f t="shared" si="54"/>
        <v>10</v>
      </c>
      <c r="X62" s="4">
        <f t="shared" si="55"/>
        <v>10</v>
      </c>
      <c r="Y62" s="4">
        <v>0</v>
      </c>
      <c r="Z62" s="4">
        <v>0</v>
      </c>
      <c r="AA62" s="4">
        <v>9</v>
      </c>
      <c r="AB62" s="4">
        <v>1.4</v>
      </c>
      <c r="AC62" s="4">
        <v>1.7</v>
      </c>
      <c r="AD62" s="4">
        <f t="shared" si="57"/>
        <v>1.5499999999999998</v>
      </c>
      <c r="AE62" s="4">
        <f t="shared" si="58"/>
        <v>8.4499999999999993</v>
      </c>
      <c r="AF62" s="4">
        <f t="shared" si="59"/>
        <v>17.45</v>
      </c>
      <c r="AG62" s="17">
        <v>0</v>
      </c>
      <c r="AH62" s="5">
        <f t="shared" si="60"/>
        <v>17.45</v>
      </c>
      <c r="AI62" s="5">
        <f t="shared" si="61"/>
        <v>52.150000000000006</v>
      </c>
      <c r="AJ62">
        <v>8</v>
      </c>
    </row>
    <row r="63" spans="1:36" x14ac:dyDescent="0.35">
      <c r="A63" s="2" t="s">
        <v>47</v>
      </c>
      <c r="B63" s="2">
        <v>2013</v>
      </c>
      <c r="C63" s="4">
        <v>6</v>
      </c>
      <c r="D63" s="20">
        <v>2.4</v>
      </c>
      <c r="E63" s="4">
        <v>2.4</v>
      </c>
      <c r="F63" s="4">
        <f t="shared" si="45"/>
        <v>2.4</v>
      </c>
      <c r="G63" s="4">
        <f t="shared" si="46"/>
        <v>7.6</v>
      </c>
      <c r="H63" s="4">
        <f t="shared" si="47"/>
        <v>13.6</v>
      </c>
      <c r="I63" s="4">
        <v>0</v>
      </c>
      <c r="J63" s="4">
        <f t="shared" si="48"/>
        <v>13.6</v>
      </c>
      <c r="K63" s="4">
        <v>3</v>
      </c>
      <c r="L63" s="4">
        <v>1.4</v>
      </c>
      <c r="M63" s="4">
        <v>1.7</v>
      </c>
      <c r="N63" s="4">
        <f t="shared" si="49"/>
        <v>1.5499999999999998</v>
      </c>
      <c r="O63" s="4">
        <f t="shared" si="50"/>
        <v>8.4499999999999993</v>
      </c>
      <c r="P63" s="4">
        <f t="shared" si="51"/>
        <v>11.45</v>
      </c>
      <c r="Q63" s="4">
        <v>0</v>
      </c>
      <c r="R63" s="4">
        <f t="shared" si="52"/>
        <v>11.45</v>
      </c>
      <c r="S63" s="4">
        <v>5</v>
      </c>
      <c r="T63" s="4">
        <v>2.7</v>
      </c>
      <c r="U63" s="4">
        <v>2.9</v>
      </c>
      <c r="V63" s="4">
        <f t="shared" si="53"/>
        <v>2.8</v>
      </c>
      <c r="W63" s="4">
        <f t="shared" si="54"/>
        <v>7.2</v>
      </c>
      <c r="X63" s="4">
        <f t="shared" si="55"/>
        <v>12.2</v>
      </c>
      <c r="Y63" s="4">
        <v>0</v>
      </c>
      <c r="Z63" s="4">
        <f>SUM(X63-Y63)</f>
        <v>12.2</v>
      </c>
      <c r="AA63" s="4">
        <v>6.5</v>
      </c>
      <c r="AB63" s="4">
        <v>3.5</v>
      </c>
      <c r="AC63" s="4">
        <v>3.7</v>
      </c>
      <c r="AD63" s="4">
        <f t="shared" si="57"/>
        <v>3.6</v>
      </c>
      <c r="AE63" s="4">
        <f t="shared" si="58"/>
        <v>6.4</v>
      </c>
      <c r="AF63" s="4">
        <f t="shared" si="59"/>
        <v>12.9</v>
      </c>
      <c r="AG63" s="17">
        <v>0</v>
      </c>
      <c r="AH63" s="5">
        <f t="shared" si="60"/>
        <v>12.9</v>
      </c>
      <c r="AI63" s="5">
        <f t="shared" si="61"/>
        <v>50.15</v>
      </c>
      <c r="AJ63">
        <v>9</v>
      </c>
    </row>
    <row r="64" spans="1:36" x14ac:dyDescent="0.35">
      <c r="A64" s="2" t="s">
        <v>66</v>
      </c>
      <c r="B64" s="2">
        <v>2013</v>
      </c>
      <c r="C64" s="4">
        <v>0</v>
      </c>
      <c r="D64" s="20">
        <v>0</v>
      </c>
      <c r="E64" s="4">
        <v>0</v>
      </c>
      <c r="F64" s="4">
        <f t="shared" si="45"/>
        <v>0</v>
      </c>
      <c r="G64" s="4">
        <f t="shared" si="46"/>
        <v>10</v>
      </c>
      <c r="H64" s="4">
        <f t="shared" si="47"/>
        <v>10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f t="shared" si="49"/>
        <v>0</v>
      </c>
      <c r="O64" s="4">
        <f t="shared" si="50"/>
        <v>10</v>
      </c>
      <c r="P64" s="4">
        <f t="shared" si="51"/>
        <v>10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f t="shared" si="53"/>
        <v>0</v>
      </c>
      <c r="W64" s="4">
        <f t="shared" si="54"/>
        <v>10</v>
      </c>
      <c r="X64" s="4">
        <f t="shared" si="55"/>
        <v>10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f t="shared" si="57"/>
        <v>0</v>
      </c>
      <c r="AE64" s="4">
        <f t="shared" si="58"/>
        <v>10</v>
      </c>
      <c r="AF64" s="4">
        <f t="shared" si="59"/>
        <v>10</v>
      </c>
      <c r="AG64" s="17">
        <v>0</v>
      </c>
      <c r="AH64" s="5">
        <v>0</v>
      </c>
      <c r="AI64" s="5">
        <f t="shared" si="61"/>
        <v>0</v>
      </c>
    </row>
    <row r="65" spans="1:35" x14ac:dyDescent="0.35">
      <c r="A65" s="1"/>
      <c r="B65" s="2"/>
      <c r="C65" s="2"/>
      <c r="D65" s="2"/>
      <c r="E65" s="2"/>
      <c r="F65" s="2"/>
      <c r="G65" s="2"/>
      <c r="H65" s="2"/>
      <c r="I65" s="2"/>
      <c r="J65" s="5"/>
      <c r="K65" s="2"/>
      <c r="L65" s="2"/>
      <c r="M65" s="2"/>
      <c r="N65" s="2"/>
      <c r="O65" s="2"/>
      <c r="P65" s="2"/>
      <c r="Q65" s="2"/>
      <c r="R65" s="5"/>
      <c r="S65" s="2"/>
      <c r="T65" s="2"/>
      <c r="U65" s="2"/>
      <c r="V65" s="2"/>
      <c r="W65" s="2"/>
      <c r="X65" s="2"/>
      <c r="Y65" s="2"/>
      <c r="Z65" s="5"/>
      <c r="AA65" s="2"/>
      <c r="AB65" s="2"/>
      <c r="AC65" s="2"/>
      <c r="AD65" s="2"/>
      <c r="AE65" s="2"/>
      <c r="AF65" s="2"/>
      <c r="AG65" s="2"/>
      <c r="AH65" s="5"/>
      <c r="AI65" s="5"/>
    </row>
  </sheetData>
  <sortState xmlns:xlrd2="http://schemas.microsoft.com/office/spreadsheetml/2017/richdata2" ref="A3:AI8">
    <sortCondition descending="1" ref="AI3:AI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1.Durchgang WK 4,6,7</vt:lpstr>
      <vt:lpstr>2.Durchgang WK 1-3,5</vt:lpstr>
      <vt:lpstr>Tabelle1</vt:lpstr>
      <vt:lpstr>Tabelle2</vt:lpstr>
      <vt:lpstr>Ergebnisliste</vt:lpstr>
      <vt:lpstr>Einzel WK 4,6,7</vt:lpstr>
      <vt:lpstr>Einzel WK 1-3,5</vt:lpstr>
      <vt:lpstr>Tabelle1!Druckbereich</vt:lpstr>
      <vt:lpstr>Tabelle2!Druckbereich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Mittendorf jr.</dc:creator>
  <cp:lastModifiedBy>Werner Mittendorf jr.</cp:lastModifiedBy>
  <cp:lastPrinted>2026-06-10T14:38:35Z</cp:lastPrinted>
  <dcterms:created xsi:type="dcterms:W3CDTF">2015-06-05T18:19:34Z</dcterms:created>
  <dcterms:modified xsi:type="dcterms:W3CDTF">2026-06-14T08:30:03Z</dcterms:modified>
</cp:coreProperties>
</file>