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uspo\OneDrive\Desktop\Gau 2026\"/>
    </mc:Choice>
  </mc:AlternateContent>
  <xr:revisionPtr revIDLastSave="0" documentId="13_ncr:1_{C9C9CF29-1F42-4BCF-8177-E7EE871BB1D3}" xr6:coauthVersionLast="47" xr6:coauthVersionMax="47" xr10:uidLastSave="{00000000-0000-0000-0000-000000000000}"/>
  <bookViews>
    <workbookView xWindow="-110" yWindow="-110" windowWidth="19420" windowHeight="10300" xr2:uid="{A0DFDE9B-1759-422E-853D-1827814621A6}"/>
  </bookViews>
  <sheets>
    <sheet name="1.Durchgang K1" sheetId="6" r:id="rId1"/>
    <sheet name="1.Durchgang K2" sheetId="5" r:id="rId2"/>
    <sheet name="2.Durchgang K1" sheetId="1" r:id="rId3"/>
    <sheet name="2.Durchgang K2" sheetId="2" r:id="rId4"/>
    <sheet name="3Durchgang" sheetId="4" r:id="rId5"/>
    <sheet name="Tabelle1" sheetId="7" r:id="rId6"/>
  </sheets>
  <definedNames>
    <definedName name="_xlnm._FilterDatabase" localSheetId="2" hidden="1">'2.Durchgang K1'!$A$17:$AN$25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1" i="7" l="1"/>
  <c r="AG11" i="7" s="1"/>
  <c r="AH11" i="7" s="1"/>
  <c r="AJ11" i="7" s="1"/>
  <c r="X11" i="7"/>
  <c r="Y11" i="7" s="1"/>
  <c r="Z11" i="7" s="1"/>
  <c r="AB11" i="7" s="1"/>
  <c r="P11" i="7"/>
  <c r="Q11" i="7" s="1"/>
  <c r="R11" i="7" s="1"/>
  <c r="T11" i="7" s="1"/>
  <c r="H11" i="7"/>
  <c r="I11" i="7" s="1"/>
  <c r="J11" i="7" s="1"/>
  <c r="L11" i="7" s="1"/>
  <c r="H8" i="7"/>
  <c r="I8" i="7" s="1"/>
  <c r="J8" i="7" s="1"/>
  <c r="L8" i="7" s="1"/>
  <c r="P8" i="7"/>
  <c r="Q8" i="7"/>
  <c r="R8" i="7" s="1"/>
  <c r="T8" i="7" s="1"/>
  <c r="X8" i="7"/>
  <c r="Y8" i="7" s="1"/>
  <c r="Z8" i="7" s="1"/>
  <c r="AB8" i="7" s="1"/>
  <c r="AF8" i="7"/>
  <c r="AG8" i="7"/>
  <c r="AH8" i="7"/>
  <c r="AJ8" i="7" s="1"/>
  <c r="AF13" i="7"/>
  <c r="AG13" i="7" s="1"/>
  <c r="AH13" i="7" s="1"/>
  <c r="AJ13" i="7" s="1"/>
  <c r="X13" i="7"/>
  <c r="Y13" i="7" s="1"/>
  <c r="Z13" i="7" s="1"/>
  <c r="AB13" i="7" s="1"/>
  <c r="P13" i="7"/>
  <c r="Q13" i="7" s="1"/>
  <c r="R13" i="7" s="1"/>
  <c r="T13" i="7" s="1"/>
  <c r="H13" i="7"/>
  <c r="I13" i="7" s="1"/>
  <c r="J13" i="7" s="1"/>
  <c r="L13" i="7" s="1"/>
  <c r="AF10" i="7"/>
  <c r="AG10" i="7" s="1"/>
  <c r="AH10" i="7" s="1"/>
  <c r="AJ10" i="7" s="1"/>
  <c r="X10" i="7"/>
  <c r="Y10" i="7" s="1"/>
  <c r="Z10" i="7" s="1"/>
  <c r="AB10" i="7" s="1"/>
  <c r="P10" i="7"/>
  <c r="Q10" i="7" s="1"/>
  <c r="R10" i="7" s="1"/>
  <c r="T10" i="7" s="1"/>
  <c r="H10" i="7"/>
  <c r="I10" i="7" s="1"/>
  <c r="J10" i="7" s="1"/>
  <c r="L10" i="7" s="1"/>
  <c r="AF3" i="7"/>
  <c r="AG3" i="7" s="1"/>
  <c r="AH3" i="7" s="1"/>
  <c r="AJ3" i="7" s="1"/>
  <c r="X3" i="7"/>
  <c r="Y3" i="7" s="1"/>
  <c r="Z3" i="7" s="1"/>
  <c r="AB3" i="7" s="1"/>
  <c r="P3" i="7"/>
  <c r="Q3" i="7" s="1"/>
  <c r="R3" i="7" s="1"/>
  <c r="T3" i="7" s="1"/>
  <c r="H3" i="7"/>
  <c r="I3" i="7" s="1"/>
  <c r="J3" i="7" s="1"/>
  <c r="L3" i="7" s="1"/>
  <c r="AF9" i="7"/>
  <c r="AG9" i="7" s="1"/>
  <c r="AH9" i="7" s="1"/>
  <c r="AJ9" i="7" s="1"/>
  <c r="X9" i="7"/>
  <c r="Y9" i="7" s="1"/>
  <c r="Z9" i="7" s="1"/>
  <c r="AB9" i="7" s="1"/>
  <c r="P9" i="7"/>
  <c r="Q9" i="7" s="1"/>
  <c r="R9" i="7" s="1"/>
  <c r="T9" i="7" s="1"/>
  <c r="H9" i="7"/>
  <c r="I9" i="7" s="1"/>
  <c r="J9" i="7" s="1"/>
  <c r="L9" i="7" s="1"/>
  <c r="AF7" i="7"/>
  <c r="AG7" i="7" s="1"/>
  <c r="AH7" i="7" s="1"/>
  <c r="AJ7" i="7" s="1"/>
  <c r="X7" i="7"/>
  <c r="Y7" i="7" s="1"/>
  <c r="Z7" i="7" s="1"/>
  <c r="AB7" i="7" s="1"/>
  <c r="P7" i="7"/>
  <c r="Q7" i="7" s="1"/>
  <c r="R7" i="7" s="1"/>
  <c r="T7" i="7" s="1"/>
  <c r="H7" i="7"/>
  <c r="I7" i="7" s="1"/>
  <c r="J7" i="7" s="1"/>
  <c r="L7" i="7" s="1"/>
  <c r="AF6" i="7"/>
  <c r="AG6" i="7" s="1"/>
  <c r="AH6" i="7" s="1"/>
  <c r="AJ6" i="7" s="1"/>
  <c r="X6" i="7"/>
  <c r="Y6" i="7" s="1"/>
  <c r="Z6" i="7" s="1"/>
  <c r="AB6" i="7" s="1"/>
  <c r="P6" i="7"/>
  <c r="Q6" i="7" s="1"/>
  <c r="R6" i="7" s="1"/>
  <c r="T6" i="7" s="1"/>
  <c r="H6" i="7"/>
  <c r="I6" i="7" s="1"/>
  <c r="J6" i="7" s="1"/>
  <c r="L6" i="7" s="1"/>
  <c r="AF16" i="7"/>
  <c r="AG16" i="7" s="1"/>
  <c r="AH16" i="7" s="1"/>
  <c r="AJ16" i="7" s="1"/>
  <c r="X16" i="7"/>
  <c r="Y16" i="7" s="1"/>
  <c r="Z16" i="7" s="1"/>
  <c r="AB16" i="7" s="1"/>
  <c r="P16" i="7"/>
  <c r="Q16" i="7" s="1"/>
  <c r="R16" i="7" s="1"/>
  <c r="T16" i="7" s="1"/>
  <c r="H16" i="7"/>
  <c r="I16" i="7" s="1"/>
  <c r="J16" i="7" s="1"/>
  <c r="L16" i="7" s="1"/>
  <c r="AF15" i="7"/>
  <c r="AG15" i="7" s="1"/>
  <c r="AH15" i="7" s="1"/>
  <c r="AJ15" i="7" s="1"/>
  <c r="X15" i="7"/>
  <c r="Y15" i="7" s="1"/>
  <c r="Z15" i="7" s="1"/>
  <c r="AB15" i="7" s="1"/>
  <c r="P15" i="7"/>
  <c r="Q15" i="7" s="1"/>
  <c r="R15" i="7" s="1"/>
  <c r="T15" i="7" s="1"/>
  <c r="H15" i="7"/>
  <c r="I15" i="7" s="1"/>
  <c r="J15" i="7" s="1"/>
  <c r="L15" i="7" s="1"/>
  <c r="AF14" i="7"/>
  <c r="AG14" i="7" s="1"/>
  <c r="AH14" i="7" s="1"/>
  <c r="AJ14" i="7" s="1"/>
  <c r="X14" i="7"/>
  <c r="Y14" i="7" s="1"/>
  <c r="Z14" i="7" s="1"/>
  <c r="AB14" i="7" s="1"/>
  <c r="P14" i="7"/>
  <c r="Q14" i="7" s="1"/>
  <c r="R14" i="7" s="1"/>
  <c r="T14" i="7" s="1"/>
  <c r="H14" i="7"/>
  <c r="I14" i="7" s="1"/>
  <c r="J14" i="7" s="1"/>
  <c r="L14" i="7" s="1"/>
  <c r="AF12" i="7"/>
  <c r="AG12" i="7" s="1"/>
  <c r="AH12" i="7" s="1"/>
  <c r="AJ12" i="7" s="1"/>
  <c r="X12" i="7"/>
  <c r="Y12" i="7" s="1"/>
  <c r="Z12" i="7" s="1"/>
  <c r="AB12" i="7" s="1"/>
  <c r="P12" i="7"/>
  <c r="Q12" i="7" s="1"/>
  <c r="R12" i="7" s="1"/>
  <c r="T12" i="7" s="1"/>
  <c r="H12" i="7"/>
  <c r="I12" i="7" s="1"/>
  <c r="J12" i="7" s="1"/>
  <c r="L12" i="7" s="1"/>
  <c r="AF5" i="7"/>
  <c r="AG5" i="7" s="1"/>
  <c r="AH5" i="7" s="1"/>
  <c r="AJ5" i="7" s="1"/>
  <c r="X5" i="7"/>
  <c r="Y5" i="7" s="1"/>
  <c r="Z5" i="7" s="1"/>
  <c r="AB5" i="7" s="1"/>
  <c r="P5" i="7"/>
  <c r="Q5" i="7" s="1"/>
  <c r="R5" i="7" s="1"/>
  <c r="T5" i="7" s="1"/>
  <c r="H5" i="7"/>
  <c r="I5" i="7" s="1"/>
  <c r="J5" i="7" s="1"/>
  <c r="L5" i="7" s="1"/>
  <c r="AF4" i="7"/>
  <c r="AG4" i="7" s="1"/>
  <c r="AH4" i="7" s="1"/>
  <c r="AJ4" i="7" s="1"/>
  <c r="X4" i="7"/>
  <c r="Y4" i="7" s="1"/>
  <c r="Z4" i="7" s="1"/>
  <c r="AB4" i="7" s="1"/>
  <c r="P4" i="7"/>
  <c r="Q4" i="7" s="1"/>
  <c r="R4" i="7" s="1"/>
  <c r="T4" i="7" s="1"/>
  <c r="H4" i="7"/>
  <c r="I4" i="7" s="1"/>
  <c r="J4" i="7" s="1"/>
  <c r="L4" i="7" s="1"/>
  <c r="H6" i="4"/>
  <c r="I6" i="4" s="1"/>
  <c r="J6" i="4" s="1"/>
  <c r="L6" i="4" s="1"/>
  <c r="P6" i="4"/>
  <c r="Q6" i="4" s="1"/>
  <c r="R6" i="4" s="1"/>
  <c r="T6" i="4" s="1"/>
  <c r="X6" i="4"/>
  <c r="Y6" i="4" s="1"/>
  <c r="Z6" i="4" s="1"/>
  <c r="AB6" i="4" s="1"/>
  <c r="AF6" i="4"/>
  <c r="AG6" i="4" s="1"/>
  <c r="AH6" i="4" s="1"/>
  <c r="AJ6" i="4" s="1"/>
  <c r="AF14" i="1"/>
  <c r="AG14" i="1" s="1"/>
  <c r="AH14" i="1" s="1"/>
  <c r="AJ14" i="1" s="1"/>
  <c r="X14" i="1"/>
  <c r="Y14" i="1" s="1"/>
  <c r="Z14" i="1" s="1"/>
  <c r="AB14" i="1" s="1"/>
  <c r="P14" i="1"/>
  <c r="Q14" i="1" s="1"/>
  <c r="R14" i="1" s="1"/>
  <c r="T14" i="1" s="1"/>
  <c r="H14" i="1"/>
  <c r="I14" i="1" s="1"/>
  <c r="J14" i="1" s="1"/>
  <c r="L14" i="1" s="1"/>
  <c r="AF32" i="6"/>
  <c r="AG32" i="6" s="1"/>
  <c r="AH32" i="6" s="1"/>
  <c r="AJ32" i="6" s="1"/>
  <c r="X32" i="6"/>
  <c r="Y32" i="6" s="1"/>
  <c r="Z32" i="6" s="1"/>
  <c r="AB32" i="6" s="1"/>
  <c r="P32" i="6"/>
  <c r="Q32" i="6" s="1"/>
  <c r="R32" i="6" s="1"/>
  <c r="T32" i="6" s="1"/>
  <c r="H32" i="6"/>
  <c r="I32" i="6" s="1"/>
  <c r="J32" i="6" s="1"/>
  <c r="L32" i="6" s="1"/>
  <c r="AF38" i="6"/>
  <c r="AG38" i="6" s="1"/>
  <c r="AH38" i="6" s="1"/>
  <c r="AJ38" i="6" s="1"/>
  <c r="X38" i="6"/>
  <c r="Y38" i="6" s="1"/>
  <c r="Z38" i="6" s="1"/>
  <c r="AB38" i="6" s="1"/>
  <c r="P38" i="6"/>
  <c r="Q38" i="6" s="1"/>
  <c r="R38" i="6" s="1"/>
  <c r="T38" i="6" s="1"/>
  <c r="H38" i="6"/>
  <c r="I38" i="6" s="1"/>
  <c r="J38" i="6" s="1"/>
  <c r="L38" i="6" s="1"/>
  <c r="AF40" i="6"/>
  <c r="AG40" i="6" s="1"/>
  <c r="AH40" i="6" s="1"/>
  <c r="AJ40" i="6" s="1"/>
  <c r="X40" i="6"/>
  <c r="Y40" i="6" s="1"/>
  <c r="Z40" i="6" s="1"/>
  <c r="AB40" i="6" s="1"/>
  <c r="P40" i="6"/>
  <c r="Q40" i="6" s="1"/>
  <c r="R40" i="6" s="1"/>
  <c r="T40" i="6" s="1"/>
  <c r="H40" i="6"/>
  <c r="I40" i="6" s="1"/>
  <c r="J40" i="6" s="1"/>
  <c r="L40" i="6" s="1"/>
  <c r="AF16" i="5"/>
  <c r="AG16" i="5" s="1"/>
  <c r="AH16" i="5" s="1"/>
  <c r="AJ16" i="5" s="1"/>
  <c r="X16" i="5"/>
  <c r="Y16" i="5" s="1"/>
  <c r="Z16" i="5" s="1"/>
  <c r="AB16" i="5" s="1"/>
  <c r="P16" i="5"/>
  <c r="Q16" i="5" s="1"/>
  <c r="R16" i="5" s="1"/>
  <c r="T16" i="5" s="1"/>
  <c r="H16" i="5"/>
  <c r="I16" i="5" s="1"/>
  <c r="J16" i="5" s="1"/>
  <c r="L16" i="5" s="1"/>
  <c r="AF19" i="4"/>
  <c r="AG19" i="4" s="1"/>
  <c r="AH19" i="4" s="1"/>
  <c r="AJ19" i="4" s="1"/>
  <c r="X19" i="4"/>
  <c r="Y19" i="4" s="1"/>
  <c r="Z19" i="4" s="1"/>
  <c r="AB19" i="4" s="1"/>
  <c r="P19" i="4"/>
  <c r="Q19" i="4" s="1"/>
  <c r="R19" i="4" s="1"/>
  <c r="T19" i="4" s="1"/>
  <c r="H19" i="4"/>
  <c r="I19" i="4" s="1"/>
  <c r="J19" i="4" s="1"/>
  <c r="L19" i="4" s="1"/>
  <c r="AF11" i="6"/>
  <c r="AG11" i="6" s="1"/>
  <c r="AH11" i="6" s="1"/>
  <c r="AJ11" i="6" s="1"/>
  <c r="X11" i="6"/>
  <c r="Y11" i="6" s="1"/>
  <c r="Z11" i="6" s="1"/>
  <c r="AB11" i="6" s="1"/>
  <c r="P11" i="6"/>
  <c r="Q11" i="6" s="1"/>
  <c r="R11" i="6" s="1"/>
  <c r="T11" i="6" s="1"/>
  <c r="H11" i="6"/>
  <c r="I11" i="6" s="1"/>
  <c r="J11" i="6" s="1"/>
  <c r="L11" i="6" s="1"/>
  <c r="AF16" i="6"/>
  <c r="AG16" i="6" s="1"/>
  <c r="AH16" i="6" s="1"/>
  <c r="AJ16" i="6" s="1"/>
  <c r="X16" i="6"/>
  <c r="Y16" i="6" s="1"/>
  <c r="Z16" i="6" s="1"/>
  <c r="AB16" i="6" s="1"/>
  <c r="P16" i="6"/>
  <c r="Q16" i="6" s="1"/>
  <c r="R16" i="6" s="1"/>
  <c r="T16" i="6" s="1"/>
  <c r="H16" i="6"/>
  <c r="I16" i="6" s="1"/>
  <c r="J16" i="6" s="1"/>
  <c r="L16" i="6" s="1"/>
  <c r="AF15" i="6"/>
  <c r="AG15" i="6" s="1"/>
  <c r="AH15" i="6" s="1"/>
  <c r="AJ15" i="6" s="1"/>
  <c r="X15" i="6"/>
  <c r="Y15" i="6" s="1"/>
  <c r="Z15" i="6" s="1"/>
  <c r="AB15" i="6" s="1"/>
  <c r="P15" i="6"/>
  <c r="Q15" i="6" s="1"/>
  <c r="R15" i="6" s="1"/>
  <c r="T15" i="6" s="1"/>
  <c r="H15" i="6"/>
  <c r="I15" i="6" s="1"/>
  <c r="J15" i="6" s="1"/>
  <c r="L15" i="6" s="1"/>
  <c r="AF27" i="4"/>
  <c r="AG27" i="4" s="1"/>
  <c r="AH27" i="4" s="1"/>
  <c r="AJ27" i="4" s="1"/>
  <c r="X27" i="4"/>
  <c r="Y27" i="4" s="1"/>
  <c r="Z27" i="4" s="1"/>
  <c r="AB27" i="4" s="1"/>
  <c r="P27" i="4"/>
  <c r="Q27" i="4" s="1"/>
  <c r="R27" i="4" s="1"/>
  <c r="T27" i="4" s="1"/>
  <c r="H27" i="4"/>
  <c r="I27" i="4" s="1"/>
  <c r="J27" i="4" s="1"/>
  <c r="L27" i="4" s="1"/>
  <c r="AF13" i="4"/>
  <c r="AG13" i="4" s="1"/>
  <c r="AH13" i="4" s="1"/>
  <c r="AJ13" i="4" s="1"/>
  <c r="X13" i="4"/>
  <c r="Y13" i="4" s="1"/>
  <c r="Z13" i="4" s="1"/>
  <c r="AB13" i="4" s="1"/>
  <c r="P13" i="4"/>
  <c r="Q13" i="4" s="1"/>
  <c r="R13" i="4" s="1"/>
  <c r="T13" i="4" s="1"/>
  <c r="H13" i="4"/>
  <c r="I13" i="4" s="1"/>
  <c r="J13" i="4" s="1"/>
  <c r="L13" i="4" s="1"/>
  <c r="AF24" i="4"/>
  <c r="AG24" i="4" s="1"/>
  <c r="AH24" i="4" s="1"/>
  <c r="AJ24" i="4" s="1"/>
  <c r="X24" i="4"/>
  <c r="Y24" i="4" s="1"/>
  <c r="Z24" i="4" s="1"/>
  <c r="AB24" i="4" s="1"/>
  <c r="P24" i="4"/>
  <c r="Q24" i="4" s="1"/>
  <c r="R24" i="4" s="1"/>
  <c r="T24" i="4" s="1"/>
  <c r="H24" i="4"/>
  <c r="I24" i="4" s="1"/>
  <c r="J24" i="4" s="1"/>
  <c r="L24" i="4" s="1"/>
  <c r="AF22" i="4"/>
  <c r="AG22" i="4" s="1"/>
  <c r="AH22" i="4" s="1"/>
  <c r="AJ22" i="4" s="1"/>
  <c r="X22" i="4"/>
  <c r="Y22" i="4" s="1"/>
  <c r="Z22" i="4" s="1"/>
  <c r="AB22" i="4" s="1"/>
  <c r="P22" i="4"/>
  <c r="Q22" i="4" s="1"/>
  <c r="R22" i="4" s="1"/>
  <c r="T22" i="4" s="1"/>
  <c r="H22" i="4"/>
  <c r="I22" i="4" s="1"/>
  <c r="J22" i="4" s="1"/>
  <c r="L22" i="4" s="1"/>
  <c r="AF12" i="4"/>
  <c r="AG12" i="4" s="1"/>
  <c r="AH12" i="4" s="1"/>
  <c r="AJ12" i="4" s="1"/>
  <c r="X12" i="4"/>
  <c r="Y12" i="4" s="1"/>
  <c r="Z12" i="4" s="1"/>
  <c r="AB12" i="4" s="1"/>
  <c r="P12" i="4"/>
  <c r="Q12" i="4" s="1"/>
  <c r="R12" i="4" s="1"/>
  <c r="T12" i="4" s="1"/>
  <c r="H12" i="4"/>
  <c r="I12" i="4" s="1"/>
  <c r="L12" i="4" s="1"/>
  <c r="AF15" i="4"/>
  <c r="AG15" i="4" s="1"/>
  <c r="AH15" i="4" s="1"/>
  <c r="AJ15" i="4" s="1"/>
  <c r="X15" i="4"/>
  <c r="Y15" i="4" s="1"/>
  <c r="Z15" i="4" s="1"/>
  <c r="AB15" i="4" s="1"/>
  <c r="P15" i="4"/>
  <c r="Q15" i="4" s="1"/>
  <c r="R15" i="4" s="1"/>
  <c r="T15" i="4" s="1"/>
  <c r="H15" i="4"/>
  <c r="I15" i="4" s="1"/>
  <c r="J15" i="4" s="1"/>
  <c r="L15" i="4" s="1"/>
  <c r="AF31" i="1"/>
  <c r="AG31" i="1" s="1"/>
  <c r="AH31" i="1" s="1"/>
  <c r="AJ31" i="1" s="1"/>
  <c r="X31" i="1"/>
  <c r="Y31" i="1" s="1"/>
  <c r="Z31" i="1" s="1"/>
  <c r="AB31" i="1" s="1"/>
  <c r="P31" i="1"/>
  <c r="Q31" i="1" s="1"/>
  <c r="R31" i="1" s="1"/>
  <c r="T31" i="1" s="1"/>
  <c r="H31" i="1"/>
  <c r="I31" i="1" s="1"/>
  <c r="J31" i="1" s="1"/>
  <c r="L31" i="1" s="1"/>
  <c r="AF39" i="1"/>
  <c r="AG39" i="1" s="1"/>
  <c r="AH39" i="1" s="1"/>
  <c r="AJ39" i="1" s="1"/>
  <c r="X39" i="1"/>
  <c r="Y39" i="1" s="1"/>
  <c r="Z39" i="1" s="1"/>
  <c r="AB39" i="1" s="1"/>
  <c r="P39" i="1"/>
  <c r="Q39" i="1" s="1"/>
  <c r="R39" i="1" s="1"/>
  <c r="T39" i="1" s="1"/>
  <c r="H39" i="1"/>
  <c r="I39" i="1" s="1"/>
  <c r="J39" i="1" s="1"/>
  <c r="L39" i="1" s="1"/>
  <c r="AF20" i="1"/>
  <c r="AG20" i="1" s="1"/>
  <c r="AH20" i="1" s="1"/>
  <c r="AJ20" i="1" s="1"/>
  <c r="X20" i="1"/>
  <c r="Y20" i="1" s="1"/>
  <c r="Z20" i="1" s="1"/>
  <c r="AB20" i="1" s="1"/>
  <c r="P20" i="1"/>
  <c r="Q20" i="1" s="1"/>
  <c r="R20" i="1" s="1"/>
  <c r="T20" i="1" s="1"/>
  <c r="H20" i="1"/>
  <c r="I20" i="1" s="1"/>
  <c r="J20" i="1" s="1"/>
  <c r="L20" i="1" s="1"/>
  <c r="AK8" i="7" l="1"/>
  <c r="AK11" i="7"/>
  <c r="AK10" i="7"/>
  <c r="AK13" i="7"/>
  <c r="AK3" i="7"/>
  <c r="AK6" i="7"/>
  <c r="AK7" i="7"/>
  <c r="AK9" i="7"/>
  <c r="AK4" i="7"/>
  <c r="AK16" i="7"/>
  <c r="AK15" i="7"/>
  <c r="AK12" i="7"/>
  <c r="AK14" i="7"/>
  <c r="AK5" i="7"/>
  <c r="AK6" i="4"/>
  <c r="AK40" i="6"/>
  <c r="AK14" i="1"/>
  <c r="AK38" i="6"/>
  <c r="AK32" i="6"/>
  <c r="AK16" i="5"/>
  <c r="AK19" i="4"/>
  <c r="AK13" i="4"/>
  <c r="AK11" i="6"/>
  <c r="AK16" i="6"/>
  <c r="AK15" i="6"/>
  <c r="AK24" i="4"/>
  <c r="AK15" i="4"/>
  <c r="AK22" i="4"/>
  <c r="AK12" i="4"/>
  <c r="AK27" i="4"/>
  <c r="AK39" i="1"/>
  <c r="AK31" i="1"/>
  <c r="AK20" i="1"/>
  <c r="AF48" i="4"/>
  <c r="AG48" i="4" s="1"/>
  <c r="AH48" i="4" s="1"/>
  <c r="AJ48" i="4" s="1"/>
  <c r="X48" i="4"/>
  <c r="Y48" i="4" s="1"/>
  <c r="Z48" i="4" s="1"/>
  <c r="AB48" i="4" s="1"/>
  <c r="P48" i="4"/>
  <c r="Q48" i="4" s="1"/>
  <c r="R48" i="4" s="1"/>
  <c r="T48" i="4" s="1"/>
  <c r="H48" i="4"/>
  <c r="I48" i="4" s="1"/>
  <c r="J48" i="4" s="1"/>
  <c r="L48" i="4" s="1"/>
  <c r="AF54" i="4"/>
  <c r="AH54" i="4" s="1"/>
  <c r="AJ54" i="4" s="1"/>
  <c r="X54" i="4"/>
  <c r="Z54" i="4" s="1"/>
  <c r="AB54" i="4" s="1"/>
  <c r="P54" i="4"/>
  <c r="R54" i="4" s="1"/>
  <c r="T54" i="4" s="1"/>
  <c r="H54" i="4"/>
  <c r="J54" i="4" s="1"/>
  <c r="L54" i="4" s="1"/>
  <c r="AF53" i="4"/>
  <c r="AH53" i="4" s="1"/>
  <c r="AJ53" i="4" s="1"/>
  <c r="X53" i="4"/>
  <c r="Z53" i="4" s="1"/>
  <c r="AB53" i="4" s="1"/>
  <c r="P53" i="4"/>
  <c r="R53" i="4" s="1"/>
  <c r="T53" i="4" s="1"/>
  <c r="H53" i="4"/>
  <c r="J53" i="4" s="1"/>
  <c r="L53" i="4" s="1"/>
  <c r="AF52" i="4"/>
  <c r="X52" i="4"/>
  <c r="Y52" i="4" s="1"/>
  <c r="Z52" i="4" s="1"/>
  <c r="AB52" i="4" s="1"/>
  <c r="P52" i="4"/>
  <c r="H52" i="4"/>
  <c r="I52" i="4" s="1"/>
  <c r="J52" i="4" s="1"/>
  <c r="L52" i="4" s="1"/>
  <c r="AF47" i="4"/>
  <c r="AG47" i="4" s="1"/>
  <c r="AH47" i="4" s="1"/>
  <c r="AJ47" i="4" s="1"/>
  <c r="X47" i="4"/>
  <c r="Y47" i="4" s="1"/>
  <c r="Z47" i="4" s="1"/>
  <c r="AB47" i="4" s="1"/>
  <c r="P47" i="4"/>
  <c r="Q47" i="4" s="1"/>
  <c r="R47" i="4" s="1"/>
  <c r="T47" i="4" s="1"/>
  <c r="H47" i="4"/>
  <c r="I47" i="4" s="1"/>
  <c r="J47" i="4" s="1"/>
  <c r="L47" i="4" s="1"/>
  <c r="AF46" i="4"/>
  <c r="AG46" i="4" s="1"/>
  <c r="AH46" i="4" s="1"/>
  <c r="AJ46" i="4" s="1"/>
  <c r="X46" i="4"/>
  <c r="Y46" i="4" s="1"/>
  <c r="Z46" i="4" s="1"/>
  <c r="AB46" i="4" s="1"/>
  <c r="P46" i="4"/>
  <c r="Q46" i="4" s="1"/>
  <c r="R46" i="4" s="1"/>
  <c r="T46" i="4" s="1"/>
  <c r="H46" i="4"/>
  <c r="I46" i="4" s="1"/>
  <c r="J46" i="4" s="1"/>
  <c r="L46" i="4" s="1"/>
  <c r="AF40" i="4"/>
  <c r="AG40" i="4" s="1"/>
  <c r="AH40" i="4" s="1"/>
  <c r="AJ40" i="4" s="1"/>
  <c r="X40" i="4"/>
  <c r="Y40" i="4" s="1"/>
  <c r="Z40" i="4" s="1"/>
  <c r="AB40" i="4" s="1"/>
  <c r="P40" i="4"/>
  <c r="Q40" i="4" s="1"/>
  <c r="R40" i="4" s="1"/>
  <c r="T40" i="4" s="1"/>
  <c r="H40" i="4"/>
  <c r="I40" i="4" s="1"/>
  <c r="J40" i="4" s="1"/>
  <c r="L40" i="4" s="1"/>
  <c r="AF42" i="4"/>
  <c r="AH42" i="4" s="1"/>
  <c r="AJ42" i="4" s="1"/>
  <c r="X42" i="4"/>
  <c r="Z42" i="4" s="1"/>
  <c r="AB42" i="4" s="1"/>
  <c r="P42" i="4"/>
  <c r="R42" i="4" s="1"/>
  <c r="T42" i="4" s="1"/>
  <c r="H42" i="4"/>
  <c r="J42" i="4" s="1"/>
  <c r="L42" i="4" s="1"/>
  <c r="AF41" i="4"/>
  <c r="AH41" i="4" s="1"/>
  <c r="AJ41" i="4" s="1"/>
  <c r="X41" i="4"/>
  <c r="Z41" i="4" s="1"/>
  <c r="AB41" i="4" s="1"/>
  <c r="P41" i="4"/>
  <c r="R41" i="4" s="1"/>
  <c r="T41" i="4" s="1"/>
  <c r="H41" i="4"/>
  <c r="J41" i="4" s="1"/>
  <c r="L41" i="4" s="1"/>
  <c r="AF34" i="4"/>
  <c r="AG34" i="4" s="1"/>
  <c r="AH34" i="4" s="1"/>
  <c r="AJ34" i="4" s="1"/>
  <c r="X34" i="4"/>
  <c r="Y34" i="4" s="1"/>
  <c r="Z34" i="4" s="1"/>
  <c r="AB34" i="4" s="1"/>
  <c r="P34" i="4"/>
  <c r="Q34" i="4" s="1"/>
  <c r="R34" i="4" s="1"/>
  <c r="T34" i="4" s="1"/>
  <c r="H34" i="4"/>
  <c r="I34" i="4" s="1"/>
  <c r="J34" i="4" s="1"/>
  <c r="L34" i="4" s="1"/>
  <c r="AF35" i="4"/>
  <c r="AG35" i="4" s="1"/>
  <c r="AH35" i="4" s="1"/>
  <c r="AJ35" i="4" s="1"/>
  <c r="X35" i="4"/>
  <c r="Y35" i="4" s="1"/>
  <c r="Z35" i="4" s="1"/>
  <c r="AB35" i="4" s="1"/>
  <c r="P35" i="4"/>
  <c r="Q35" i="4" s="1"/>
  <c r="R35" i="4" s="1"/>
  <c r="T35" i="4" s="1"/>
  <c r="H35" i="4"/>
  <c r="I35" i="4" s="1"/>
  <c r="J35" i="4" s="1"/>
  <c r="L35" i="4" s="1"/>
  <c r="AF36" i="4"/>
  <c r="AG36" i="4" s="1"/>
  <c r="AH36" i="4" s="1"/>
  <c r="AJ36" i="4" s="1"/>
  <c r="X36" i="4"/>
  <c r="Y36" i="4" s="1"/>
  <c r="Z36" i="4" s="1"/>
  <c r="AB36" i="4" s="1"/>
  <c r="P36" i="4"/>
  <c r="Q36" i="4" s="1"/>
  <c r="R36" i="4" s="1"/>
  <c r="T36" i="4" s="1"/>
  <c r="H36" i="4"/>
  <c r="I36" i="4" s="1"/>
  <c r="J36" i="4" s="1"/>
  <c r="L36" i="4" s="1"/>
  <c r="AF33" i="4"/>
  <c r="AG33" i="4" s="1"/>
  <c r="AH33" i="4" s="1"/>
  <c r="AJ33" i="4" s="1"/>
  <c r="X33" i="4"/>
  <c r="Y33" i="4" s="1"/>
  <c r="Z33" i="4" s="1"/>
  <c r="AB33" i="4" s="1"/>
  <c r="P33" i="4"/>
  <c r="Q33" i="4" s="1"/>
  <c r="R33" i="4" s="1"/>
  <c r="T33" i="4" s="1"/>
  <c r="H33" i="4"/>
  <c r="I33" i="4" s="1"/>
  <c r="J33" i="4" s="1"/>
  <c r="L33" i="4" s="1"/>
  <c r="AF17" i="4"/>
  <c r="AG17" i="4" s="1"/>
  <c r="AH17" i="4" s="1"/>
  <c r="AJ17" i="4" s="1"/>
  <c r="X17" i="4"/>
  <c r="Y17" i="4" s="1"/>
  <c r="Z17" i="4" s="1"/>
  <c r="AB17" i="4" s="1"/>
  <c r="P17" i="4"/>
  <c r="Q17" i="4" s="1"/>
  <c r="R17" i="4" s="1"/>
  <c r="T17" i="4" s="1"/>
  <c r="H17" i="4"/>
  <c r="I17" i="4" s="1"/>
  <c r="J17" i="4" s="1"/>
  <c r="L17" i="4" s="1"/>
  <c r="AF21" i="4"/>
  <c r="AG21" i="4" s="1"/>
  <c r="AH21" i="4" s="1"/>
  <c r="AJ21" i="4" s="1"/>
  <c r="X21" i="4"/>
  <c r="Y21" i="4" s="1"/>
  <c r="Z21" i="4" s="1"/>
  <c r="AB21" i="4" s="1"/>
  <c r="P21" i="4"/>
  <c r="Q21" i="4" s="1"/>
  <c r="R21" i="4" s="1"/>
  <c r="T21" i="4" s="1"/>
  <c r="H21" i="4"/>
  <c r="I21" i="4" s="1"/>
  <c r="J21" i="4" s="1"/>
  <c r="L21" i="4" s="1"/>
  <c r="AF29" i="4"/>
  <c r="AG29" i="4" s="1"/>
  <c r="AH29" i="4" s="1"/>
  <c r="AJ29" i="4" s="1"/>
  <c r="X29" i="4"/>
  <c r="Y29" i="4" s="1"/>
  <c r="Z29" i="4" s="1"/>
  <c r="AB29" i="4" s="1"/>
  <c r="P29" i="4"/>
  <c r="Q29" i="4" s="1"/>
  <c r="R29" i="4" s="1"/>
  <c r="T29" i="4" s="1"/>
  <c r="H29" i="4"/>
  <c r="I29" i="4" s="1"/>
  <c r="J29" i="4" s="1"/>
  <c r="L29" i="4" s="1"/>
  <c r="AF16" i="4"/>
  <c r="AG16" i="4" s="1"/>
  <c r="AH16" i="4" s="1"/>
  <c r="AJ16" i="4" s="1"/>
  <c r="X16" i="4"/>
  <c r="Y16" i="4" s="1"/>
  <c r="Z16" i="4" s="1"/>
  <c r="AB16" i="4" s="1"/>
  <c r="P16" i="4"/>
  <c r="Q16" i="4" s="1"/>
  <c r="R16" i="4" s="1"/>
  <c r="T16" i="4" s="1"/>
  <c r="H16" i="4"/>
  <c r="I16" i="4" s="1"/>
  <c r="J16" i="4" s="1"/>
  <c r="L16" i="4" s="1"/>
  <c r="AF14" i="4"/>
  <c r="AG14" i="4" s="1"/>
  <c r="AH14" i="4" s="1"/>
  <c r="AJ14" i="4" s="1"/>
  <c r="X14" i="4"/>
  <c r="Y14" i="4" s="1"/>
  <c r="Z14" i="4" s="1"/>
  <c r="AB14" i="4" s="1"/>
  <c r="P14" i="4"/>
  <c r="Q14" i="4" s="1"/>
  <c r="R14" i="4" s="1"/>
  <c r="T14" i="4" s="1"/>
  <c r="H14" i="4"/>
  <c r="I14" i="4" s="1"/>
  <c r="J14" i="4" s="1"/>
  <c r="L14" i="4" s="1"/>
  <c r="AF25" i="4"/>
  <c r="AG25" i="4" s="1"/>
  <c r="AH25" i="4" s="1"/>
  <c r="AJ25" i="4" s="1"/>
  <c r="X25" i="4"/>
  <c r="Y25" i="4" s="1"/>
  <c r="Z25" i="4" s="1"/>
  <c r="AB25" i="4" s="1"/>
  <c r="P25" i="4"/>
  <c r="Q25" i="4" s="1"/>
  <c r="R25" i="4" s="1"/>
  <c r="T25" i="4" s="1"/>
  <c r="H25" i="4"/>
  <c r="I25" i="4" s="1"/>
  <c r="J25" i="4" s="1"/>
  <c r="L25" i="4" s="1"/>
  <c r="AF20" i="4"/>
  <c r="AG20" i="4" s="1"/>
  <c r="AH20" i="4" s="1"/>
  <c r="AJ20" i="4" s="1"/>
  <c r="X20" i="4"/>
  <c r="Y20" i="4" s="1"/>
  <c r="Z20" i="4" s="1"/>
  <c r="AB20" i="4" s="1"/>
  <c r="P20" i="4"/>
  <c r="Q20" i="4" s="1"/>
  <c r="R20" i="4" s="1"/>
  <c r="T20" i="4" s="1"/>
  <c r="H20" i="4"/>
  <c r="I20" i="4" s="1"/>
  <c r="J20" i="4" s="1"/>
  <c r="L20" i="4" s="1"/>
  <c r="AF26" i="4"/>
  <c r="AG26" i="4" s="1"/>
  <c r="AH26" i="4" s="1"/>
  <c r="AJ26" i="4" s="1"/>
  <c r="X26" i="4"/>
  <c r="Y26" i="4" s="1"/>
  <c r="Z26" i="4" s="1"/>
  <c r="AB26" i="4" s="1"/>
  <c r="P26" i="4"/>
  <c r="Q26" i="4" s="1"/>
  <c r="R26" i="4" s="1"/>
  <c r="T26" i="4" s="1"/>
  <c r="H26" i="4"/>
  <c r="I26" i="4" s="1"/>
  <c r="J26" i="4" s="1"/>
  <c r="L26" i="4" s="1"/>
  <c r="AF10" i="4"/>
  <c r="AG10" i="4" s="1"/>
  <c r="AH10" i="4" s="1"/>
  <c r="AJ10" i="4" s="1"/>
  <c r="X10" i="4"/>
  <c r="Y10" i="4" s="1"/>
  <c r="Z10" i="4" s="1"/>
  <c r="AB10" i="4" s="1"/>
  <c r="P10" i="4"/>
  <c r="Q10" i="4" s="1"/>
  <c r="R10" i="4" s="1"/>
  <c r="T10" i="4" s="1"/>
  <c r="H10" i="4"/>
  <c r="I10" i="4" s="1"/>
  <c r="J10" i="4" s="1"/>
  <c r="L10" i="4" s="1"/>
  <c r="AF11" i="4"/>
  <c r="AG11" i="4" s="1"/>
  <c r="AH11" i="4" s="1"/>
  <c r="AJ11" i="4" s="1"/>
  <c r="X11" i="4"/>
  <c r="Y11" i="4" s="1"/>
  <c r="Z11" i="4" s="1"/>
  <c r="AB11" i="4" s="1"/>
  <c r="P11" i="4"/>
  <c r="Q11" i="4" s="1"/>
  <c r="R11" i="4" s="1"/>
  <c r="T11" i="4" s="1"/>
  <c r="H11" i="4"/>
  <c r="I11" i="4" s="1"/>
  <c r="J11" i="4" s="1"/>
  <c r="L11" i="4" s="1"/>
  <c r="AG23" i="4"/>
  <c r="AH23" i="4" s="1"/>
  <c r="AJ23" i="4" s="1"/>
  <c r="X23" i="4"/>
  <c r="Y23" i="4" s="1"/>
  <c r="Z23" i="4" s="1"/>
  <c r="AB23" i="4" s="1"/>
  <c r="P23" i="4"/>
  <c r="Q23" i="4" s="1"/>
  <c r="R23" i="4" s="1"/>
  <c r="T23" i="4" s="1"/>
  <c r="H23" i="4"/>
  <c r="I23" i="4" s="1"/>
  <c r="J23" i="4" s="1"/>
  <c r="L23" i="4" s="1"/>
  <c r="AF28" i="4"/>
  <c r="AG28" i="4" s="1"/>
  <c r="AH28" i="4" s="1"/>
  <c r="AJ28" i="4" s="1"/>
  <c r="X28" i="4"/>
  <c r="Y28" i="4" s="1"/>
  <c r="Z28" i="4" s="1"/>
  <c r="AB28" i="4" s="1"/>
  <c r="P28" i="4"/>
  <c r="Q28" i="4" s="1"/>
  <c r="R28" i="4" s="1"/>
  <c r="T28" i="4" s="1"/>
  <c r="H28" i="4"/>
  <c r="I28" i="4" s="1"/>
  <c r="J28" i="4" s="1"/>
  <c r="L28" i="4" s="1"/>
  <c r="AF18" i="4"/>
  <c r="AG18" i="4" s="1"/>
  <c r="AH18" i="4" s="1"/>
  <c r="AJ18" i="4" s="1"/>
  <c r="X18" i="4"/>
  <c r="Y18" i="4" s="1"/>
  <c r="Z18" i="4" s="1"/>
  <c r="AB18" i="4" s="1"/>
  <c r="P18" i="4"/>
  <c r="Q18" i="4" s="1"/>
  <c r="R18" i="4" s="1"/>
  <c r="T18" i="4" s="1"/>
  <c r="H18" i="4"/>
  <c r="I18" i="4" s="1"/>
  <c r="J18" i="4" s="1"/>
  <c r="L18" i="4" s="1"/>
  <c r="AF4" i="4"/>
  <c r="AG4" i="4" s="1"/>
  <c r="AH4" i="4" s="1"/>
  <c r="AJ4" i="4" s="1"/>
  <c r="X4" i="4"/>
  <c r="Y4" i="4" s="1"/>
  <c r="Z4" i="4" s="1"/>
  <c r="AB4" i="4" s="1"/>
  <c r="P4" i="4"/>
  <c r="Q4" i="4" s="1"/>
  <c r="R4" i="4" s="1"/>
  <c r="T4" i="4" s="1"/>
  <c r="H4" i="4"/>
  <c r="I4" i="4" s="1"/>
  <c r="J4" i="4" s="1"/>
  <c r="L4" i="4" s="1"/>
  <c r="AF5" i="4"/>
  <c r="AG5" i="4" s="1"/>
  <c r="AH5" i="4" s="1"/>
  <c r="AJ5" i="4" s="1"/>
  <c r="X5" i="4"/>
  <c r="Y5" i="4" s="1"/>
  <c r="Z5" i="4" s="1"/>
  <c r="AB5" i="4" s="1"/>
  <c r="P5" i="4"/>
  <c r="Q5" i="4" s="1"/>
  <c r="R5" i="4" s="1"/>
  <c r="T5" i="4" s="1"/>
  <c r="H5" i="4"/>
  <c r="I5" i="4" s="1"/>
  <c r="J5" i="4" s="1"/>
  <c r="L5" i="4" s="1"/>
  <c r="AF17" i="6"/>
  <c r="AG17" i="6" s="1"/>
  <c r="AH17" i="6" s="1"/>
  <c r="AJ17" i="6" s="1"/>
  <c r="X17" i="6"/>
  <c r="Y17" i="6" s="1"/>
  <c r="Z17" i="6" s="1"/>
  <c r="AB17" i="6" s="1"/>
  <c r="P17" i="6"/>
  <c r="Q17" i="6" s="1"/>
  <c r="R17" i="6" s="1"/>
  <c r="T17" i="6" s="1"/>
  <c r="H17" i="6"/>
  <c r="I17" i="6" s="1"/>
  <c r="J17" i="6" s="1"/>
  <c r="L17" i="6" s="1"/>
  <c r="AF7" i="6"/>
  <c r="AG7" i="6" s="1"/>
  <c r="AH7" i="6" s="1"/>
  <c r="AJ7" i="6" s="1"/>
  <c r="X7" i="6"/>
  <c r="Y7" i="6" s="1"/>
  <c r="Z7" i="6" s="1"/>
  <c r="AB7" i="6" s="1"/>
  <c r="P7" i="6"/>
  <c r="Q7" i="6" s="1"/>
  <c r="R7" i="6" s="1"/>
  <c r="T7" i="6" s="1"/>
  <c r="H7" i="6"/>
  <c r="I7" i="6" s="1"/>
  <c r="J7" i="6" s="1"/>
  <c r="L7" i="6" s="1"/>
  <c r="AF3" i="6"/>
  <c r="AG3" i="6" s="1"/>
  <c r="AH3" i="6" s="1"/>
  <c r="AJ3" i="6" s="1"/>
  <c r="X3" i="6"/>
  <c r="Y3" i="6" s="1"/>
  <c r="Z3" i="6" s="1"/>
  <c r="AB3" i="6" s="1"/>
  <c r="P3" i="6"/>
  <c r="Q3" i="6" s="1"/>
  <c r="R3" i="6" s="1"/>
  <c r="T3" i="6" s="1"/>
  <c r="H3" i="6"/>
  <c r="I3" i="6" s="1"/>
  <c r="J3" i="6" s="1"/>
  <c r="L3" i="6" s="1"/>
  <c r="AF5" i="6"/>
  <c r="AG5" i="6" s="1"/>
  <c r="AH5" i="6" s="1"/>
  <c r="AJ5" i="6" s="1"/>
  <c r="X5" i="6"/>
  <c r="Y5" i="6" s="1"/>
  <c r="Z5" i="6" s="1"/>
  <c r="AB5" i="6" s="1"/>
  <c r="P5" i="6"/>
  <c r="Q5" i="6" s="1"/>
  <c r="R5" i="6" s="1"/>
  <c r="T5" i="6" s="1"/>
  <c r="H5" i="6"/>
  <c r="I5" i="6" s="1"/>
  <c r="J5" i="6" s="1"/>
  <c r="L5" i="6" s="1"/>
  <c r="AF9" i="6"/>
  <c r="AG9" i="6" s="1"/>
  <c r="AH9" i="6" s="1"/>
  <c r="AJ9" i="6" s="1"/>
  <c r="X9" i="6"/>
  <c r="Y9" i="6" s="1"/>
  <c r="Z9" i="6" s="1"/>
  <c r="AB9" i="6" s="1"/>
  <c r="P9" i="6"/>
  <c r="Q9" i="6" s="1"/>
  <c r="R9" i="6" s="1"/>
  <c r="T9" i="6" s="1"/>
  <c r="H9" i="6"/>
  <c r="I9" i="6" s="1"/>
  <c r="J9" i="6" s="1"/>
  <c r="L9" i="6" s="1"/>
  <c r="AF10" i="6"/>
  <c r="AG10" i="6" s="1"/>
  <c r="AH10" i="6" s="1"/>
  <c r="AJ10" i="6" s="1"/>
  <c r="X10" i="6"/>
  <c r="Y10" i="6" s="1"/>
  <c r="Z10" i="6" s="1"/>
  <c r="AB10" i="6" s="1"/>
  <c r="P10" i="6"/>
  <c r="Q10" i="6" s="1"/>
  <c r="R10" i="6" s="1"/>
  <c r="T10" i="6" s="1"/>
  <c r="H10" i="6"/>
  <c r="I10" i="6" s="1"/>
  <c r="J10" i="6" s="1"/>
  <c r="L10" i="6" s="1"/>
  <c r="AF13" i="6"/>
  <c r="AG13" i="6" s="1"/>
  <c r="AH13" i="6" s="1"/>
  <c r="AJ13" i="6" s="1"/>
  <c r="X13" i="6"/>
  <c r="Y13" i="6" s="1"/>
  <c r="Z13" i="6" s="1"/>
  <c r="AB13" i="6" s="1"/>
  <c r="P13" i="6"/>
  <c r="Q13" i="6" s="1"/>
  <c r="R13" i="6" s="1"/>
  <c r="T13" i="6" s="1"/>
  <c r="H13" i="6"/>
  <c r="I13" i="6" s="1"/>
  <c r="J13" i="6" s="1"/>
  <c r="L13" i="6" s="1"/>
  <c r="AF14" i="6"/>
  <c r="AG14" i="6" s="1"/>
  <c r="AH14" i="6" s="1"/>
  <c r="AJ14" i="6" s="1"/>
  <c r="X14" i="6"/>
  <c r="Y14" i="6" s="1"/>
  <c r="Z14" i="6" s="1"/>
  <c r="AB14" i="6" s="1"/>
  <c r="P14" i="6"/>
  <c r="Q14" i="6" s="1"/>
  <c r="R14" i="6" s="1"/>
  <c r="T14" i="6" s="1"/>
  <c r="H14" i="6"/>
  <c r="I14" i="6" s="1"/>
  <c r="J14" i="6" s="1"/>
  <c r="L14" i="6" s="1"/>
  <c r="AF4" i="6"/>
  <c r="AG4" i="6" s="1"/>
  <c r="AH4" i="6" s="1"/>
  <c r="AJ4" i="6" s="1"/>
  <c r="X4" i="6"/>
  <c r="Y4" i="6" s="1"/>
  <c r="Z4" i="6" s="1"/>
  <c r="AB4" i="6" s="1"/>
  <c r="P4" i="6"/>
  <c r="Q4" i="6" s="1"/>
  <c r="R4" i="6" s="1"/>
  <c r="T4" i="6" s="1"/>
  <c r="H4" i="6"/>
  <c r="I4" i="6" s="1"/>
  <c r="J4" i="6" s="1"/>
  <c r="L4" i="6" s="1"/>
  <c r="AF12" i="6"/>
  <c r="AG12" i="6" s="1"/>
  <c r="AH12" i="6" s="1"/>
  <c r="AJ12" i="6" s="1"/>
  <c r="X12" i="6"/>
  <c r="Y12" i="6" s="1"/>
  <c r="Z12" i="6" s="1"/>
  <c r="AB12" i="6" s="1"/>
  <c r="P12" i="6"/>
  <c r="Q12" i="6" s="1"/>
  <c r="R12" i="6" s="1"/>
  <c r="T12" i="6" s="1"/>
  <c r="H12" i="6"/>
  <c r="I12" i="6" s="1"/>
  <c r="J12" i="6" s="1"/>
  <c r="L12" i="6" s="1"/>
  <c r="AF6" i="6"/>
  <c r="AG6" i="6" s="1"/>
  <c r="AH6" i="6" s="1"/>
  <c r="AJ6" i="6" s="1"/>
  <c r="X6" i="6"/>
  <c r="Y6" i="6" s="1"/>
  <c r="Z6" i="6" s="1"/>
  <c r="AB6" i="6" s="1"/>
  <c r="P6" i="6"/>
  <c r="Q6" i="6" s="1"/>
  <c r="R6" i="6" s="1"/>
  <c r="T6" i="6" s="1"/>
  <c r="H6" i="6"/>
  <c r="I6" i="6" s="1"/>
  <c r="J6" i="6" s="1"/>
  <c r="L6" i="6" s="1"/>
  <c r="AF18" i="6"/>
  <c r="AG18" i="6" s="1"/>
  <c r="AH18" i="6" s="1"/>
  <c r="AJ18" i="6" s="1"/>
  <c r="X18" i="6"/>
  <c r="Y18" i="6" s="1"/>
  <c r="Z18" i="6" s="1"/>
  <c r="AB18" i="6" s="1"/>
  <c r="P18" i="6"/>
  <c r="Q18" i="6" s="1"/>
  <c r="R18" i="6" s="1"/>
  <c r="T18" i="6" s="1"/>
  <c r="H18" i="6"/>
  <c r="I18" i="6" s="1"/>
  <c r="J18" i="6" s="1"/>
  <c r="L18" i="6" s="1"/>
  <c r="AF40" i="2"/>
  <c r="AG40" i="2" s="1"/>
  <c r="AH40" i="2" s="1"/>
  <c r="AJ40" i="2" s="1"/>
  <c r="X40" i="2"/>
  <c r="Y40" i="2" s="1"/>
  <c r="Z40" i="2" s="1"/>
  <c r="AB40" i="2" s="1"/>
  <c r="P40" i="2"/>
  <c r="Q40" i="2" s="1"/>
  <c r="R40" i="2" s="1"/>
  <c r="T40" i="2" s="1"/>
  <c r="H40" i="2"/>
  <c r="I40" i="2" s="1"/>
  <c r="J40" i="2" s="1"/>
  <c r="L40" i="2" s="1"/>
  <c r="AF39" i="2"/>
  <c r="AG39" i="2" s="1"/>
  <c r="AH39" i="2" s="1"/>
  <c r="AJ39" i="2" s="1"/>
  <c r="X39" i="2"/>
  <c r="Y39" i="2" s="1"/>
  <c r="Z39" i="2" s="1"/>
  <c r="AB39" i="2" s="1"/>
  <c r="P39" i="2"/>
  <c r="Q39" i="2" s="1"/>
  <c r="R39" i="2" s="1"/>
  <c r="T39" i="2" s="1"/>
  <c r="H39" i="2"/>
  <c r="I39" i="2" s="1"/>
  <c r="J39" i="2" s="1"/>
  <c r="L39" i="2" s="1"/>
  <c r="AF42" i="2"/>
  <c r="AG42" i="2" s="1"/>
  <c r="AH42" i="2" s="1"/>
  <c r="AJ42" i="2" s="1"/>
  <c r="X42" i="2"/>
  <c r="Y42" i="2" s="1"/>
  <c r="Z42" i="2" s="1"/>
  <c r="AB42" i="2" s="1"/>
  <c r="P42" i="2"/>
  <c r="Q42" i="2" s="1"/>
  <c r="R42" i="2" s="1"/>
  <c r="T42" i="2" s="1"/>
  <c r="H42" i="2"/>
  <c r="I42" i="2" s="1"/>
  <c r="J42" i="2" s="1"/>
  <c r="L42" i="2" s="1"/>
  <c r="AF41" i="2"/>
  <c r="AG41" i="2" s="1"/>
  <c r="AH41" i="2" s="1"/>
  <c r="AJ41" i="2" s="1"/>
  <c r="X41" i="2"/>
  <c r="Y41" i="2" s="1"/>
  <c r="Z41" i="2" s="1"/>
  <c r="AB41" i="2" s="1"/>
  <c r="P41" i="2"/>
  <c r="Q41" i="2" s="1"/>
  <c r="R41" i="2" s="1"/>
  <c r="T41" i="2" s="1"/>
  <c r="H41" i="2"/>
  <c r="I41" i="2" s="1"/>
  <c r="J41" i="2" s="1"/>
  <c r="L41" i="2" s="1"/>
  <c r="AF22" i="2"/>
  <c r="AG22" i="2" s="1"/>
  <c r="AH22" i="2" s="1"/>
  <c r="AJ22" i="2" s="1"/>
  <c r="X22" i="2"/>
  <c r="Y22" i="2" s="1"/>
  <c r="Z22" i="2" s="1"/>
  <c r="AB22" i="2" s="1"/>
  <c r="P22" i="2"/>
  <c r="Q22" i="2" s="1"/>
  <c r="R22" i="2" s="1"/>
  <c r="T22" i="2" s="1"/>
  <c r="H22" i="2"/>
  <c r="I22" i="2" s="1"/>
  <c r="J22" i="2" s="1"/>
  <c r="L22" i="2" s="1"/>
  <c r="AF29" i="2"/>
  <c r="AG29" i="2" s="1"/>
  <c r="AH29" i="2" s="1"/>
  <c r="AJ29" i="2" s="1"/>
  <c r="X29" i="2"/>
  <c r="Y29" i="2" s="1"/>
  <c r="Z29" i="2" s="1"/>
  <c r="AB29" i="2" s="1"/>
  <c r="P29" i="2"/>
  <c r="Q29" i="2" s="1"/>
  <c r="R29" i="2" s="1"/>
  <c r="T29" i="2" s="1"/>
  <c r="H29" i="2"/>
  <c r="I29" i="2" s="1"/>
  <c r="J29" i="2" s="1"/>
  <c r="L29" i="2" s="1"/>
  <c r="AF26" i="2"/>
  <c r="AG26" i="2" s="1"/>
  <c r="AH26" i="2" s="1"/>
  <c r="AJ26" i="2" s="1"/>
  <c r="X26" i="2"/>
  <c r="Y26" i="2" s="1"/>
  <c r="Z26" i="2" s="1"/>
  <c r="AB26" i="2" s="1"/>
  <c r="P26" i="2"/>
  <c r="Q26" i="2" s="1"/>
  <c r="R26" i="2" s="1"/>
  <c r="T26" i="2" s="1"/>
  <c r="H26" i="2"/>
  <c r="I26" i="2" s="1"/>
  <c r="J26" i="2" s="1"/>
  <c r="L26" i="2" s="1"/>
  <c r="AF28" i="2"/>
  <c r="AG28" i="2" s="1"/>
  <c r="AH28" i="2" s="1"/>
  <c r="AJ28" i="2" s="1"/>
  <c r="X28" i="2"/>
  <c r="Y28" i="2" s="1"/>
  <c r="Z28" i="2" s="1"/>
  <c r="AB28" i="2" s="1"/>
  <c r="P28" i="2"/>
  <c r="Q28" i="2" s="1"/>
  <c r="R28" i="2" s="1"/>
  <c r="T28" i="2" s="1"/>
  <c r="H28" i="2"/>
  <c r="I28" i="2" s="1"/>
  <c r="J28" i="2" s="1"/>
  <c r="L28" i="2" s="1"/>
  <c r="AF24" i="2"/>
  <c r="AG24" i="2" s="1"/>
  <c r="AH24" i="2" s="1"/>
  <c r="AJ24" i="2" s="1"/>
  <c r="X24" i="2"/>
  <c r="Y24" i="2" s="1"/>
  <c r="Z24" i="2" s="1"/>
  <c r="AB24" i="2" s="1"/>
  <c r="P24" i="2"/>
  <c r="Q24" i="2" s="1"/>
  <c r="R24" i="2" s="1"/>
  <c r="T24" i="2" s="1"/>
  <c r="H24" i="2"/>
  <c r="I24" i="2" s="1"/>
  <c r="J24" i="2" s="1"/>
  <c r="L24" i="2" s="1"/>
  <c r="AF34" i="2"/>
  <c r="AG34" i="2" s="1"/>
  <c r="AH34" i="2" s="1"/>
  <c r="AJ34" i="2" s="1"/>
  <c r="X34" i="2"/>
  <c r="Y34" i="2" s="1"/>
  <c r="Z34" i="2" s="1"/>
  <c r="AB34" i="2" s="1"/>
  <c r="P34" i="2"/>
  <c r="Q34" i="2" s="1"/>
  <c r="R34" i="2" s="1"/>
  <c r="T34" i="2" s="1"/>
  <c r="H34" i="2"/>
  <c r="I34" i="2" s="1"/>
  <c r="J34" i="2" s="1"/>
  <c r="L34" i="2" s="1"/>
  <c r="AF32" i="2"/>
  <c r="AG32" i="2" s="1"/>
  <c r="AH32" i="2" s="1"/>
  <c r="AJ32" i="2" s="1"/>
  <c r="X32" i="2"/>
  <c r="Y32" i="2" s="1"/>
  <c r="Z32" i="2" s="1"/>
  <c r="AB32" i="2" s="1"/>
  <c r="P32" i="2"/>
  <c r="Q32" i="2" s="1"/>
  <c r="R32" i="2" s="1"/>
  <c r="T32" i="2" s="1"/>
  <c r="H32" i="2"/>
  <c r="I32" i="2" s="1"/>
  <c r="J32" i="2" s="1"/>
  <c r="L32" i="2" s="1"/>
  <c r="AF31" i="2"/>
  <c r="AG31" i="2" s="1"/>
  <c r="AH31" i="2" s="1"/>
  <c r="AJ31" i="2" s="1"/>
  <c r="X31" i="2"/>
  <c r="Y31" i="2" s="1"/>
  <c r="Z31" i="2" s="1"/>
  <c r="AB31" i="2" s="1"/>
  <c r="P31" i="2"/>
  <c r="Q31" i="2" s="1"/>
  <c r="R31" i="2" s="1"/>
  <c r="T31" i="2" s="1"/>
  <c r="H31" i="2"/>
  <c r="I31" i="2" s="1"/>
  <c r="J31" i="2" s="1"/>
  <c r="L31" i="2" s="1"/>
  <c r="AF25" i="2"/>
  <c r="AG25" i="2" s="1"/>
  <c r="AH25" i="2" s="1"/>
  <c r="AJ25" i="2" s="1"/>
  <c r="X25" i="2"/>
  <c r="Y25" i="2" s="1"/>
  <c r="Z25" i="2" s="1"/>
  <c r="AB25" i="2" s="1"/>
  <c r="P25" i="2"/>
  <c r="Q25" i="2" s="1"/>
  <c r="R25" i="2" s="1"/>
  <c r="T25" i="2" s="1"/>
  <c r="H25" i="2"/>
  <c r="I25" i="2" s="1"/>
  <c r="J25" i="2" s="1"/>
  <c r="L25" i="2" s="1"/>
  <c r="AF27" i="2"/>
  <c r="AG27" i="2" s="1"/>
  <c r="AH27" i="2" s="1"/>
  <c r="AJ27" i="2" s="1"/>
  <c r="X27" i="2"/>
  <c r="Y27" i="2" s="1"/>
  <c r="Z27" i="2" s="1"/>
  <c r="AB27" i="2" s="1"/>
  <c r="P27" i="2"/>
  <c r="Q27" i="2" s="1"/>
  <c r="R27" i="2" s="1"/>
  <c r="T27" i="2" s="1"/>
  <c r="H27" i="2"/>
  <c r="I27" i="2" s="1"/>
  <c r="J27" i="2" s="1"/>
  <c r="L27" i="2" s="1"/>
  <c r="AF30" i="2"/>
  <c r="AG30" i="2" s="1"/>
  <c r="AH30" i="2" s="1"/>
  <c r="AJ30" i="2" s="1"/>
  <c r="X30" i="2"/>
  <c r="Y30" i="2" s="1"/>
  <c r="Z30" i="2" s="1"/>
  <c r="AB30" i="2" s="1"/>
  <c r="P30" i="2"/>
  <c r="Q30" i="2" s="1"/>
  <c r="R30" i="2" s="1"/>
  <c r="T30" i="2" s="1"/>
  <c r="H30" i="2"/>
  <c r="I30" i="2" s="1"/>
  <c r="J30" i="2" s="1"/>
  <c r="L30" i="2" s="1"/>
  <c r="AF33" i="2"/>
  <c r="AG33" i="2" s="1"/>
  <c r="AH33" i="2" s="1"/>
  <c r="AJ33" i="2" s="1"/>
  <c r="X33" i="2"/>
  <c r="Y33" i="2" s="1"/>
  <c r="Z33" i="2" s="1"/>
  <c r="AB33" i="2" s="1"/>
  <c r="P33" i="2"/>
  <c r="Q33" i="2" s="1"/>
  <c r="R33" i="2" s="1"/>
  <c r="T33" i="2" s="1"/>
  <c r="H33" i="2"/>
  <c r="I33" i="2" s="1"/>
  <c r="J33" i="2" s="1"/>
  <c r="L33" i="2" s="1"/>
  <c r="AF23" i="2"/>
  <c r="AG23" i="2" s="1"/>
  <c r="AH23" i="2" s="1"/>
  <c r="AJ23" i="2" s="1"/>
  <c r="X23" i="2"/>
  <c r="Y23" i="2" s="1"/>
  <c r="Z23" i="2" s="1"/>
  <c r="AB23" i="2" s="1"/>
  <c r="P23" i="2"/>
  <c r="Q23" i="2" s="1"/>
  <c r="R23" i="2" s="1"/>
  <c r="T23" i="2" s="1"/>
  <c r="H23" i="2"/>
  <c r="I23" i="2" s="1"/>
  <c r="J23" i="2" s="1"/>
  <c r="L23" i="2" s="1"/>
  <c r="AF7" i="2"/>
  <c r="AG7" i="2" s="1"/>
  <c r="AH7" i="2" s="1"/>
  <c r="AJ7" i="2" s="1"/>
  <c r="X7" i="2"/>
  <c r="Y7" i="2" s="1"/>
  <c r="Z7" i="2" s="1"/>
  <c r="AB7" i="2" s="1"/>
  <c r="P7" i="2"/>
  <c r="Q7" i="2" s="1"/>
  <c r="R7" i="2" s="1"/>
  <c r="T7" i="2" s="1"/>
  <c r="H7" i="2"/>
  <c r="I7" i="2" s="1"/>
  <c r="J7" i="2" s="1"/>
  <c r="L7" i="2" s="1"/>
  <c r="AF6" i="2"/>
  <c r="AG6" i="2" s="1"/>
  <c r="AH6" i="2" s="1"/>
  <c r="AJ6" i="2" s="1"/>
  <c r="X6" i="2"/>
  <c r="Y6" i="2" s="1"/>
  <c r="Z6" i="2" s="1"/>
  <c r="AB6" i="2" s="1"/>
  <c r="P6" i="2"/>
  <c r="Q6" i="2" s="1"/>
  <c r="R6" i="2" s="1"/>
  <c r="T6" i="2" s="1"/>
  <c r="H6" i="2"/>
  <c r="I6" i="2" s="1"/>
  <c r="J6" i="2" s="1"/>
  <c r="L6" i="2" s="1"/>
  <c r="AF15" i="2"/>
  <c r="AG15" i="2" s="1"/>
  <c r="AH15" i="2" s="1"/>
  <c r="AJ15" i="2" s="1"/>
  <c r="X15" i="2"/>
  <c r="Y15" i="2" s="1"/>
  <c r="Z15" i="2" s="1"/>
  <c r="AB15" i="2" s="1"/>
  <c r="P15" i="2"/>
  <c r="Q15" i="2" s="1"/>
  <c r="R15" i="2" s="1"/>
  <c r="T15" i="2" s="1"/>
  <c r="H15" i="2"/>
  <c r="I15" i="2" s="1"/>
  <c r="J15" i="2" s="1"/>
  <c r="L15" i="2" s="1"/>
  <c r="AF16" i="2"/>
  <c r="AG16" i="2" s="1"/>
  <c r="AH16" i="2" s="1"/>
  <c r="AJ16" i="2" s="1"/>
  <c r="X16" i="2"/>
  <c r="Y16" i="2" s="1"/>
  <c r="Z16" i="2" s="1"/>
  <c r="AB16" i="2" s="1"/>
  <c r="P16" i="2"/>
  <c r="Q16" i="2" s="1"/>
  <c r="R16" i="2" s="1"/>
  <c r="T16" i="2" s="1"/>
  <c r="H16" i="2"/>
  <c r="I16" i="2" s="1"/>
  <c r="J16" i="2" s="1"/>
  <c r="L16" i="2" s="1"/>
  <c r="AF13" i="2"/>
  <c r="AG13" i="2" s="1"/>
  <c r="AH13" i="2" s="1"/>
  <c r="AJ13" i="2" s="1"/>
  <c r="X13" i="2"/>
  <c r="Y13" i="2" s="1"/>
  <c r="Z13" i="2" s="1"/>
  <c r="AB13" i="2" s="1"/>
  <c r="P13" i="2"/>
  <c r="Q13" i="2" s="1"/>
  <c r="R13" i="2" s="1"/>
  <c r="T13" i="2" s="1"/>
  <c r="H13" i="2"/>
  <c r="I13" i="2" s="1"/>
  <c r="J13" i="2" s="1"/>
  <c r="L13" i="2" s="1"/>
  <c r="AF4" i="2"/>
  <c r="AG4" i="2" s="1"/>
  <c r="AH4" i="2" s="1"/>
  <c r="AJ4" i="2" s="1"/>
  <c r="X4" i="2"/>
  <c r="Y4" i="2" s="1"/>
  <c r="Z4" i="2" s="1"/>
  <c r="AB4" i="2" s="1"/>
  <c r="P4" i="2"/>
  <c r="Q4" i="2" s="1"/>
  <c r="R4" i="2" s="1"/>
  <c r="T4" i="2" s="1"/>
  <c r="H4" i="2"/>
  <c r="I4" i="2" s="1"/>
  <c r="J4" i="2" s="1"/>
  <c r="L4" i="2" s="1"/>
  <c r="AF12" i="2"/>
  <c r="AG12" i="2" s="1"/>
  <c r="AH12" i="2" s="1"/>
  <c r="AJ12" i="2" s="1"/>
  <c r="X12" i="2"/>
  <c r="Y12" i="2" s="1"/>
  <c r="Z12" i="2" s="1"/>
  <c r="AB12" i="2" s="1"/>
  <c r="P12" i="2"/>
  <c r="Q12" i="2" s="1"/>
  <c r="R12" i="2" s="1"/>
  <c r="T12" i="2" s="1"/>
  <c r="H12" i="2"/>
  <c r="I12" i="2" s="1"/>
  <c r="J12" i="2" s="1"/>
  <c r="L12" i="2" s="1"/>
  <c r="AF17" i="2"/>
  <c r="AG17" i="2" s="1"/>
  <c r="AH17" i="2" s="1"/>
  <c r="AJ17" i="2" s="1"/>
  <c r="X17" i="2"/>
  <c r="Y17" i="2" s="1"/>
  <c r="Z17" i="2" s="1"/>
  <c r="AB17" i="2" s="1"/>
  <c r="P17" i="2"/>
  <c r="Q17" i="2" s="1"/>
  <c r="R17" i="2" s="1"/>
  <c r="T17" i="2" s="1"/>
  <c r="H17" i="2"/>
  <c r="I17" i="2" s="1"/>
  <c r="J17" i="2" s="1"/>
  <c r="L17" i="2" s="1"/>
  <c r="AF5" i="2"/>
  <c r="AG5" i="2" s="1"/>
  <c r="AH5" i="2" s="1"/>
  <c r="AJ5" i="2" s="1"/>
  <c r="X5" i="2"/>
  <c r="Y5" i="2" s="1"/>
  <c r="Z5" i="2" s="1"/>
  <c r="AB5" i="2" s="1"/>
  <c r="P5" i="2"/>
  <c r="Q5" i="2" s="1"/>
  <c r="R5" i="2" s="1"/>
  <c r="T5" i="2" s="1"/>
  <c r="H5" i="2"/>
  <c r="I5" i="2" s="1"/>
  <c r="J5" i="2" s="1"/>
  <c r="L5" i="2" s="1"/>
  <c r="AF3" i="2"/>
  <c r="AG3" i="2" s="1"/>
  <c r="AH3" i="2" s="1"/>
  <c r="AJ3" i="2" s="1"/>
  <c r="X3" i="2"/>
  <c r="Y3" i="2" s="1"/>
  <c r="Z3" i="2" s="1"/>
  <c r="AB3" i="2" s="1"/>
  <c r="P3" i="2"/>
  <c r="Q3" i="2" s="1"/>
  <c r="R3" i="2" s="1"/>
  <c r="T3" i="2" s="1"/>
  <c r="H3" i="2"/>
  <c r="I3" i="2" s="1"/>
  <c r="J3" i="2" s="1"/>
  <c r="L3" i="2" s="1"/>
  <c r="AF8" i="2"/>
  <c r="AG8" i="2" s="1"/>
  <c r="AH8" i="2" s="1"/>
  <c r="AJ8" i="2" s="1"/>
  <c r="X8" i="2"/>
  <c r="Y8" i="2" s="1"/>
  <c r="Z8" i="2" s="1"/>
  <c r="AB8" i="2" s="1"/>
  <c r="P8" i="2"/>
  <c r="Q8" i="2" s="1"/>
  <c r="R8" i="2" s="1"/>
  <c r="T8" i="2" s="1"/>
  <c r="H8" i="2"/>
  <c r="I8" i="2" s="1"/>
  <c r="J8" i="2" s="1"/>
  <c r="L8" i="2" s="1"/>
  <c r="AF10" i="2"/>
  <c r="AG10" i="2" s="1"/>
  <c r="AH10" i="2" s="1"/>
  <c r="AJ10" i="2" s="1"/>
  <c r="X10" i="2"/>
  <c r="Y10" i="2" s="1"/>
  <c r="Z10" i="2" s="1"/>
  <c r="AB10" i="2" s="1"/>
  <c r="P10" i="2"/>
  <c r="Q10" i="2" s="1"/>
  <c r="R10" i="2" s="1"/>
  <c r="T10" i="2" s="1"/>
  <c r="H10" i="2"/>
  <c r="I10" i="2" s="1"/>
  <c r="J10" i="2" s="1"/>
  <c r="L10" i="2" s="1"/>
  <c r="AF9" i="2"/>
  <c r="AG9" i="2" s="1"/>
  <c r="AH9" i="2" s="1"/>
  <c r="AJ9" i="2" s="1"/>
  <c r="X9" i="2"/>
  <c r="Y9" i="2" s="1"/>
  <c r="Z9" i="2" s="1"/>
  <c r="AB9" i="2" s="1"/>
  <c r="P9" i="2"/>
  <c r="Q9" i="2" s="1"/>
  <c r="R9" i="2" s="1"/>
  <c r="T9" i="2" s="1"/>
  <c r="H9" i="2"/>
  <c r="I9" i="2" s="1"/>
  <c r="J9" i="2" s="1"/>
  <c r="L9" i="2" s="1"/>
  <c r="AF11" i="2"/>
  <c r="AG11" i="2" s="1"/>
  <c r="AH11" i="2" s="1"/>
  <c r="AJ11" i="2" s="1"/>
  <c r="X11" i="2"/>
  <c r="Y11" i="2" s="1"/>
  <c r="Z11" i="2" s="1"/>
  <c r="AB11" i="2" s="1"/>
  <c r="P11" i="2"/>
  <c r="Q11" i="2" s="1"/>
  <c r="R11" i="2" s="1"/>
  <c r="T11" i="2" s="1"/>
  <c r="H11" i="2"/>
  <c r="I11" i="2" s="1"/>
  <c r="J11" i="2" s="1"/>
  <c r="L11" i="2" s="1"/>
  <c r="AF42" i="5"/>
  <c r="AG42" i="5" s="1"/>
  <c r="AH42" i="5" s="1"/>
  <c r="AJ42" i="5" s="1"/>
  <c r="X42" i="5"/>
  <c r="Y42" i="5" s="1"/>
  <c r="Z42" i="5" s="1"/>
  <c r="AB42" i="5" s="1"/>
  <c r="P42" i="5"/>
  <c r="Q42" i="5" s="1"/>
  <c r="R42" i="5" s="1"/>
  <c r="T42" i="5" s="1"/>
  <c r="H42" i="5"/>
  <c r="I42" i="5" s="1"/>
  <c r="J42" i="5" s="1"/>
  <c r="L42" i="5" s="1"/>
  <c r="AF25" i="5"/>
  <c r="AG25" i="5" s="1"/>
  <c r="AH25" i="5" s="1"/>
  <c r="AJ25" i="5" s="1"/>
  <c r="X25" i="5"/>
  <c r="Y25" i="5" s="1"/>
  <c r="Z25" i="5" s="1"/>
  <c r="AB25" i="5" s="1"/>
  <c r="P25" i="5"/>
  <c r="Q25" i="5" s="1"/>
  <c r="R25" i="5" s="1"/>
  <c r="T25" i="5" s="1"/>
  <c r="H25" i="5"/>
  <c r="I25" i="5" s="1"/>
  <c r="J25" i="5" s="1"/>
  <c r="L25" i="5" s="1"/>
  <c r="AF40" i="5"/>
  <c r="AG40" i="5" s="1"/>
  <c r="AH40" i="5" s="1"/>
  <c r="AJ40" i="5" s="1"/>
  <c r="X40" i="5"/>
  <c r="Y40" i="5" s="1"/>
  <c r="Z40" i="5" s="1"/>
  <c r="AB40" i="5" s="1"/>
  <c r="P40" i="5"/>
  <c r="Q40" i="5" s="1"/>
  <c r="R40" i="5" s="1"/>
  <c r="T40" i="5" s="1"/>
  <c r="H40" i="5"/>
  <c r="I40" i="5" s="1"/>
  <c r="J40" i="5" s="1"/>
  <c r="L40" i="5" s="1"/>
  <c r="AF38" i="5"/>
  <c r="AG38" i="5" s="1"/>
  <c r="AH38" i="5" s="1"/>
  <c r="AJ38" i="5" s="1"/>
  <c r="X38" i="5"/>
  <c r="Y38" i="5" s="1"/>
  <c r="Z38" i="5" s="1"/>
  <c r="AB38" i="5" s="1"/>
  <c r="P38" i="5"/>
  <c r="Q38" i="5" s="1"/>
  <c r="R38" i="5" s="1"/>
  <c r="T38" i="5" s="1"/>
  <c r="H38" i="5"/>
  <c r="I38" i="5" s="1"/>
  <c r="J38" i="5" s="1"/>
  <c r="L38" i="5" s="1"/>
  <c r="AF8" i="5"/>
  <c r="AG8" i="5" s="1"/>
  <c r="AH8" i="5" s="1"/>
  <c r="AJ8" i="5" s="1"/>
  <c r="X8" i="5"/>
  <c r="Y8" i="5" s="1"/>
  <c r="Z8" i="5" s="1"/>
  <c r="AB8" i="5" s="1"/>
  <c r="P8" i="5"/>
  <c r="Q8" i="5" s="1"/>
  <c r="R8" i="5" s="1"/>
  <c r="T8" i="5" s="1"/>
  <c r="H8" i="5"/>
  <c r="I8" i="5" s="1"/>
  <c r="J8" i="5" s="1"/>
  <c r="L8" i="5" s="1"/>
  <c r="AF27" i="5"/>
  <c r="AG27" i="5" s="1"/>
  <c r="AH27" i="5" s="1"/>
  <c r="AJ27" i="5" s="1"/>
  <c r="X27" i="5"/>
  <c r="Y27" i="5" s="1"/>
  <c r="Z27" i="5" s="1"/>
  <c r="AB27" i="5" s="1"/>
  <c r="P27" i="5"/>
  <c r="Q27" i="5" s="1"/>
  <c r="R27" i="5" s="1"/>
  <c r="T27" i="5" s="1"/>
  <c r="H27" i="5"/>
  <c r="I27" i="5" s="1"/>
  <c r="J27" i="5" s="1"/>
  <c r="L27" i="5" s="1"/>
  <c r="AF33" i="5"/>
  <c r="AG33" i="5" s="1"/>
  <c r="AH33" i="5" s="1"/>
  <c r="AJ33" i="5" s="1"/>
  <c r="X33" i="5"/>
  <c r="Y33" i="5" s="1"/>
  <c r="Z33" i="5" s="1"/>
  <c r="AB33" i="5" s="1"/>
  <c r="P33" i="5"/>
  <c r="Q33" i="5" s="1"/>
  <c r="R33" i="5" s="1"/>
  <c r="T33" i="5" s="1"/>
  <c r="H33" i="5"/>
  <c r="I33" i="5" s="1"/>
  <c r="J33" i="5" s="1"/>
  <c r="L33" i="5" s="1"/>
  <c r="AF31" i="5"/>
  <c r="AG31" i="5" s="1"/>
  <c r="AH31" i="5" s="1"/>
  <c r="AJ31" i="5" s="1"/>
  <c r="X31" i="5"/>
  <c r="Y31" i="5" s="1"/>
  <c r="Z31" i="5" s="1"/>
  <c r="AB31" i="5" s="1"/>
  <c r="P31" i="5"/>
  <c r="Q31" i="5" s="1"/>
  <c r="R31" i="5" s="1"/>
  <c r="T31" i="5" s="1"/>
  <c r="H31" i="5"/>
  <c r="I31" i="5" s="1"/>
  <c r="J31" i="5" s="1"/>
  <c r="L31" i="5" s="1"/>
  <c r="AF6" i="5"/>
  <c r="AG6" i="5" s="1"/>
  <c r="AH6" i="5" s="1"/>
  <c r="AJ6" i="5" s="1"/>
  <c r="X6" i="5"/>
  <c r="Y6" i="5" s="1"/>
  <c r="Z6" i="5" s="1"/>
  <c r="AB6" i="5" s="1"/>
  <c r="P6" i="5"/>
  <c r="Q6" i="5" s="1"/>
  <c r="R6" i="5" s="1"/>
  <c r="T6" i="5" s="1"/>
  <c r="H6" i="5"/>
  <c r="I6" i="5" s="1"/>
  <c r="J6" i="5" s="1"/>
  <c r="L6" i="5" s="1"/>
  <c r="AF39" i="5"/>
  <c r="AG39" i="5" s="1"/>
  <c r="AH39" i="5" s="1"/>
  <c r="AJ39" i="5" s="1"/>
  <c r="X39" i="5"/>
  <c r="Y39" i="5" s="1"/>
  <c r="Z39" i="5" s="1"/>
  <c r="AB39" i="5" s="1"/>
  <c r="P39" i="5"/>
  <c r="Q39" i="5" s="1"/>
  <c r="R39" i="5" s="1"/>
  <c r="T39" i="5" s="1"/>
  <c r="H39" i="5"/>
  <c r="I39" i="5" s="1"/>
  <c r="J39" i="5" s="1"/>
  <c r="L39" i="5" s="1"/>
  <c r="AF37" i="5"/>
  <c r="AG37" i="5" s="1"/>
  <c r="AH37" i="5" s="1"/>
  <c r="AJ37" i="5" s="1"/>
  <c r="X37" i="5"/>
  <c r="Y37" i="5" s="1"/>
  <c r="Z37" i="5" s="1"/>
  <c r="AB37" i="5" s="1"/>
  <c r="P37" i="5"/>
  <c r="Q37" i="5" s="1"/>
  <c r="R37" i="5" s="1"/>
  <c r="T37" i="5" s="1"/>
  <c r="H37" i="5"/>
  <c r="I37" i="5" s="1"/>
  <c r="J37" i="5" s="1"/>
  <c r="L37" i="5" s="1"/>
  <c r="AF35" i="5"/>
  <c r="AG35" i="5" s="1"/>
  <c r="AH35" i="5" s="1"/>
  <c r="AJ35" i="5" s="1"/>
  <c r="X35" i="5"/>
  <c r="Y35" i="5" s="1"/>
  <c r="Z35" i="5" s="1"/>
  <c r="AB35" i="5" s="1"/>
  <c r="P35" i="5"/>
  <c r="Q35" i="5" s="1"/>
  <c r="R35" i="5" s="1"/>
  <c r="T35" i="5" s="1"/>
  <c r="H35" i="5"/>
  <c r="I35" i="5" s="1"/>
  <c r="J35" i="5" s="1"/>
  <c r="L35" i="5" s="1"/>
  <c r="AF45" i="5"/>
  <c r="AG45" i="5" s="1"/>
  <c r="AH45" i="5" s="1"/>
  <c r="AJ45" i="5" s="1"/>
  <c r="X45" i="5"/>
  <c r="Y45" i="5" s="1"/>
  <c r="Z45" i="5" s="1"/>
  <c r="AB45" i="5" s="1"/>
  <c r="P45" i="5"/>
  <c r="Q45" i="5" s="1"/>
  <c r="R45" i="5" s="1"/>
  <c r="T45" i="5" s="1"/>
  <c r="H45" i="5"/>
  <c r="I45" i="5" s="1"/>
  <c r="J45" i="5" s="1"/>
  <c r="L45" i="5" s="1"/>
  <c r="AF41" i="5"/>
  <c r="AG41" i="5" s="1"/>
  <c r="AH41" i="5" s="1"/>
  <c r="AJ41" i="5" s="1"/>
  <c r="X41" i="5"/>
  <c r="Y41" i="5" s="1"/>
  <c r="Z41" i="5" s="1"/>
  <c r="AB41" i="5" s="1"/>
  <c r="P41" i="5"/>
  <c r="Q41" i="5" s="1"/>
  <c r="R41" i="5" s="1"/>
  <c r="T41" i="5" s="1"/>
  <c r="H41" i="5"/>
  <c r="I41" i="5" s="1"/>
  <c r="J41" i="5" s="1"/>
  <c r="L41" i="5" s="1"/>
  <c r="AF18" i="5"/>
  <c r="AG18" i="5" s="1"/>
  <c r="AH18" i="5" s="1"/>
  <c r="AJ18" i="5" s="1"/>
  <c r="X18" i="5"/>
  <c r="Y18" i="5" s="1"/>
  <c r="Z18" i="5" s="1"/>
  <c r="AB18" i="5" s="1"/>
  <c r="P18" i="5"/>
  <c r="Q18" i="5" s="1"/>
  <c r="R18" i="5" s="1"/>
  <c r="T18" i="5" s="1"/>
  <c r="H18" i="5"/>
  <c r="I18" i="5" s="1"/>
  <c r="J18" i="5" s="1"/>
  <c r="L18" i="5" s="1"/>
  <c r="AF17" i="5"/>
  <c r="AG17" i="5" s="1"/>
  <c r="AH17" i="5" s="1"/>
  <c r="AJ17" i="5" s="1"/>
  <c r="X17" i="5"/>
  <c r="Y17" i="5" s="1"/>
  <c r="Z17" i="5" s="1"/>
  <c r="AB17" i="5" s="1"/>
  <c r="P17" i="5"/>
  <c r="Q17" i="5" s="1"/>
  <c r="R17" i="5" s="1"/>
  <c r="T17" i="5" s="1"/>
  <c r="H17" i="5"/>
  <c r="I17" i="5" s="1"/>
  <c r="J17" i="5" s="1"/>
  <c r="L17" i="5" s="1"/>
  <c r="AF13" i="5"/>
  <c r="AG13" i="5" s="1"/>
  <c r="AH13" i="5" s="1"/>
  <c r="AJ13" i="5" s="1"/>
  <c r="X13" i="5"/>
  <c r="Y13" i="5" s="1"/>
  <c r="Z13" i="5" s="1"/>
  <c r="AB13" i="5" s="1"/>
  <c r="P13" i="5"/>
  <c r="Q13" i="5" s="1"/>
  <c r="R13" i="5" s="1"/>
  <c r="T13" i="5" s="1"/>
  <c r="H13" i="5"/>
  <c r="I13" i="5" s="1"/>
  <c r="J13" i="5" s="1"/>
  <c r="L13" i="5" s="1"/>
  <c r="AF15" i="5"/>
  <c r="AG15" i="5" s="1"/>
  <c r="AH15" i="5" s="1"/>
  <c r="AJ15" i="5" s="1"/>
  <c r="X15" i="5"/>
  <c r="Y15" i="5" s="1"/>
  <c r="Z15" i="5" s="1"/>
  <c r="AB15" i="5" s="1"/>
  <c r="P15" i="5"/>
  <c r="Q15" i="5" s="1"/>
  <c r="R15" i="5" s="1"/>
  <c r="T15" i="5" s="1"/>
  <c r="H15" i="5"/>
  <c r="I15" i="5" s="1"/>
  <c r="J15" i="5" s="1"/>
  <c r="L15" i="5" s="1"/>
  <c r="AF14" i="5"/>
  <c r="AG14" i="5" s="1"/>
  <c r="AH14" i="5" s="1"/>
  <c r="AJ14" i="5" s="1"/>
  <c r="X14" i="5"/>
  <c r="Y14" i="5" s="1"/>
  <c r="Z14" i="5" s="1"/>
  <c r="AB14" i="5" s="1"/>
  <c r="P14" i="5"/>
  <c r="Q14" i="5" s="1"/>
  <c r="R14" i="5" s="1"/>
  <c r="T14" i="5" s="1"/>
  <c r="H14" i="5"/>
  <c r="I14" i="5" s="1"/>
  <c r="J14" i="5" s="1"/>
  <c r="L14" i="5" s="1"/>
  <c r="AF11" i="5"/>
  <c r="AG11" i="5" s="1"/>
  <c r="AH11" i="5" s="1"/>
  <c r="AJ11" i="5" s="1"/>
  <c r="X11" i="5"/>
  <c r="Y11" i="5" s="1"/>
  <c r="Z11" i="5" s="1"/>
  <c r="AB11" i="5" s="1"/>
  <c r="P11" i="5"/>
  <c r="Q11" i="5" s="1"/>
  <c r="R11" i="5" s="1"/>
  <c r="T11" i="5" s="1"/>
  <c r="H11" i="5"/>
  <c r="I11" i="5" s="1"/>
  <c r="J11" i="5" s="1"/>
  <c r="L11" i="5" s="1"/>
  <c r="AF32" i="5"/>
  <c r="AG32" i="5" s="1"/>
  <c r="AH32" i="5" s="1"/>
  <c r="AJ32" i="5" s="1"/>
  <c r="X32" i="5"/>
  <c r="Y32" i="5" s="1"/>
  <c r="Z32" i="5" s="1"/>
  <c r="AB32" i="5" s="1"/>
  <c r="P32" i="5"/>
  <c r="Q32" i="5" s="1"/>
  <c r="R32" i="5" s="1"/>
  <c r="T32" i="5" s="1"/>
  <c r="H32" i="5"/>
  <c r="I32" i="5" s="1"/>
  <c r="J32" i="5" s="1"/>
  <c r="L32" i="5" s="1"/>
  <c r="AF30" i="5"/>
  <c r="AG30" i="5" s="1"/>
  <c r="AH30" i="5" s="1"/>
  <c r="AJ30" i="5" s="1"/>
  <c r="X30" i="5"/>
  <c r="Y30" i="5" s="1"/>
  <c r="Z30" i="5" s="1"/>
  <c r="AB30" i="5" s="1"/>
  <c r="P30" i="5"/>
  <c r="Q30" i="5" s="1"/>
  <c r="R30" i="5" s="1"/>
  <c r="T30" i="5" s="1"/>
  <c r="H30" i="5"/>
  <c r="I30" i="5" s="1"/>
  <c r="J30" i="5" s="1"/>
  <c r="L30" i="5" s="1"/>
  <c r="AF29" i="5"/>
  <c r="AG29" i="5" s="1"/>
  <c r="AH29" i="5" s="1"/>
  <c r="AJ29" i="5" s="1"/>
  <c r="X29" i="5"/>
  <c r="Y29" i="5" s="1"/>
  <c r="Z29" i="5" s="1"/>
  <c r="AB29" i="5" s="1"/>
  <c r="P29" i="5"/>
  <c r="Q29" i="5" s="1"/>
  <c r="R29" i="5" s="1"/>
  <c r="T29" i="5" s="1"/>
  <c r="H29" i="5"/>
  <c r="I29" i="5" s="1"/>
  <c r="J29" i="5" s="1"/>
  <c r="L29" i="5" s="1"/>
  <c r="AF20" i="5"/>
  <c r="AG20" i="5" s="1"/>
  <c r="AH20" i="5" s="1"/>
  <c r="AJ20" i="5" s="1"/>
  <c r="X20" i="5"/>
  <c r="Y20" i="5" s="1"/>
  <c r="Z20" i="5" s="1"/>
  <c r="AB20" i="5" s="1"/>
  <c r="P20" i="5"/>
  <c r="Q20" i="5" s="1"/>
  <c r="R20" i="5" s="1"/>
  <c r="T20" i="5" s="1"/>
  <c r="H20" i="5"/>
  <c r="I20" i="5" s="1"/>
  <c r="J20" i="5" s="1"/>
  <c r="L20" i="5" s="1"/>
  <c r="AF9" i="5"/>
  <c r="AG9" i="5" s="1"/>
  <c r="AH9" i="5" s="1"/>
  <c r="AJ9" i="5" s="1"/>
  <c r="X9" i="5"/>
  <c r="Y9" i="5" s="1"/>
  <c r="Z9" i="5" s="1"/>
  <c r="AB9" i="5" s="1"/>
  <c r="P9" i="5"/>
  <c r="Q9" i="5" s="1"/>
  <c r="R9" i="5" s="1"/>
  <c r="T9" i="5" s="1"/>
  <c r="H9" i="5"/>
  <c r="I9" i="5" s="1"/>
  <c r="J9" i="5" s="1"/>
  <c r="L9" i="5" s="1"/>
  <c r="AF3" i="5"/>
  <c r="AG3" i="5" s="1"/>
  <c r="AH3" i="5" s="1"/>
  <c r="AJ3" i="5" s="1"/>
  <c r="X3" i="5"/>
  <c r="Y3" i="5" s="1"/>
  <c r="Z3" i="5" s="1"/>
  <c r="AB3" i="5" s="1"/>
  <c r="P3" i="5"/>
  <c r="Q3" i="5" s="1"/>
  <c r="R3" i="5" s="1"/>
  <c r="T3" i="5" s="1"/>
  <c r="H3" i="5"/>
  <c r="I3" i="5" s="1"/>
  <c r="J3" i="5" s="1"/>
  <c r="L3" i="5" s="1"/>
  <c r="AF36" i="5"/>
  <c r="AG36" i="5" s="1"/>
  <c r="AH36" i="5" s="1"/>
  <c r="AJ36" i="5" s="1"/>
  <c r="X36" i="5"/>
  <c r="Y36" i="5" s="1"/>
  <c r="Z36" i="5" s="1"/>
  <c r="AB36" i="5" s="1"/>
  <c r="P36" i="5"/>
  <c r="Q36" i="5" s="1"/>
  <c r="R36" i="5" s="1"/>
  <c r="T36" i="5" s="1"/>
  <c r="H36" i="5"/>
  <c r="I36" i="5" s="1"/>
  <c r="J36" i="5" s="1"/>
  <c r="L36" i="5" s="1"/>
  <c r="AF10" i="5"/>
  <c r="AG10" i="5" s="1"/>
  <c r="AH10" i="5" s="1"/>
  <c r="AJ10" i="5" s="1"/>
  <c r="X10" i="5"/>
  <c r="Y10" i="5" s="1"/>
  <c r="Z10" i="5" s="1"/>
  <c r="AB10" i="5" s="1"/>
  <c r="P10" i="5"/>
  <c r="Q10" i="5" s="1"/>
  <c r="R10" i="5" s="1"/>
  <c r="T10" i="5" s="1"/>
  <c r="H10" i="5"/>
  <c r="I10" i="5" s="1"/>
  <c r="J10" i="5" s="1"/>
  <c r="L10" i="5" s="1"/>
  <c r="AF4" i="5"/>
  <c r="AG4" i="5" s="1"/>
  <c r="AH4" i="5" s="1"/>
  <c r="AJ4" i="5" s="1"/>
  <c r="X4" i="5"/>
  <c r="Y4" i="5" s="1"/>
  <c r="Z4" i="5" s="1"/>
  <c r="AB4" i="5" s="1"/>
  <c r="P4" i="5"/>
  <c r="Q4" i="5" s="1"/>
  <c r="R4" i="5" s="1"/>
  <c r="T4" i="5" s="1"/>
  <c r="H4" i="5"/>
  <c r="I4" i="5" s="1"/>
  <c r="J4" i="5" s="1"/>
  <c r="L4" i="5" s="1"/>
  <c r="AF5" i="5"/>
  <c r="AG5" i="5" s="1"/>
  <c r="AH5" i="5" s="1"/>
  <c r="AJ5" i="5" s="1"/>
  <c r="X5" i="5"/>
  <c r="Y5" i="5" s="1"/>
  <c r="Z5" i="5" s="1"/>
  <c r="AB5" i="5" s="1"/>
  <c r="P5" i="5"/>
  <c r="Q5" i="5" s="1"/>
  <c r="R5" i="5" s="1"/>
  <c r="T5" i="5" s="1"/>
  <c r="H5" i="5"/>
  <c r="I5" i="5" s="1"/>
  <c r="J5" i="5" s="1"/>
  <c r="L5" i="5" s="1"/>
  <c r="AF21" i="5"/>
  <c r="AG21" i="5" s="1"/>
  <c r="AH21" i="5" s="1"/>
  <c r="AJ21" i="5" s="1"/>
  <c r="X21" i="5"/>
  <c r="Y21" i="5" s="1"/>
  <c r="Z21" i="5" s="1"/>
  <c r="AB21" i="5" s="1"/>
  <c r="P21" i="5"/>
  <c r="Q21" i="5" s="1"/>
  <c r="R21" i="5" s="1"/>
  <c r="T21" i="5" s="1"/>
  <c r="H21" i="5"/>
  <c r="I21" i="5" s="1"/>
  <c r="J21" i="5" s="1"/>
  <c r="L21" i="5" s="1"/>
  <c r="AF26" i="5"/>
  <c r="AG26" i="5" s="1"/>
  <c r="AH26" i="5" s="1"/>
  <c r="AJ26" i="5" s="1"/>
  <c r="X26" i="5"/>
  <c r="Y26" i="5" s="1"/>
  <c r="Z26" i="5" s="1"/>
  <c r="AB26" i="5" s="1"/>
  <c r="P26" i="5"/>
  <c r="Q26" i="5" s="1"/>
  <c r="R26" i="5" s="1"/>
  <c r="T26" i="5" s="1"/>
  <c r="H26" i="5"/>
  <c r="I26" i="5" s="1"/>
  <c r="J26" i="5" s="1"/>
  <c r="L26" i="5" s="1"/>
  <c r="AF34" i="5"/>
  <c r="AG34" i="5" s="1"/>
  <c r="AH34" i="5" s="1"/>
  <c r="AJ34" i="5" s="1"/>
  <c r="X34" i="5"/>
  <c r="Y34" i="5" s="1"/>
  <c r="Z34" i="5" s="1"/>
  <c r="AB34" i="5" s="1"/>
  <c r="P34" i="5"/>
  <c r="Q34" i="5" s="1"/>
  <c r="R34" i="5" s="1"/>
  <c r="T34" i="5" s="1"/>
  <c r="H34" i="5"/>
  <c r="I34" i="5" s="1"/>
  <c r="J34" i="5" s="1"/>
  <c r="L34" i="5" s="1"/>
  <c r="AF12" i="5"/>
  <c r="AG12" i="5" s="1"/>
  <c r="AH12" i="5" s="1"/>
  <c r="AJ12" i="5" s="1"/>
  <c r="X12" i="5"/>
  <c r="Y12" i="5" s="1"/>
  <c r="Z12" i="5" s="1"/>
  <c r="AB12" i="5" s="1"/>
  <c r="P12" i="5"/>
  <c r="Q12" i="5" s="1"/>
  <c r="R12" i="5" s="1"/>
  <c r="T12" i="5" s="1"/>
  <c r="H12" i="5"/>
  <c r="I12" i="5" s="1"/>
  <c r="J12" i="5" s="1"/>
  <c r="L12" i="5" s="1"/>
  <c r="AF24" i="5"/>
  <c r="AG24" i="5" s="1"/>
  <c r="AH24" i="5" s="1"/>
  <c r="AJ24" i="5" s="1"/>
  <c r="X24" i="5"/>
  <c r="Y24" i="5" s="1"/>
  <c r="Z24" i="5" s="1"/>
  <c r="AB24" i="5" s="1"/>
  <c r="P24" i="5"/>
  <c r="Q24" i="5" s="1"/>
  <c r="R24" i="5" s="1"/>
  <c r="T24" i="5" s="1"/>
  <c r="H24" i="5"/>
  <c r="I24" i="5" s="1"/>
  <c r="J24" i="5" s="1"/>
  <c r="L24" i="5" s="1"/>
  <c r="AF22" i="5"/>
  <c r="AG22" i="5" s="1"/>
  <c r="AH22" i="5" s="1"/>
  <c r="AJ22" i="5" s="1"/>
  <c r="X22" i="5"/>
  <c r="Y22" i="5" s="1"/>
  <c r="Z22" i="5" s="1"/>
  <c r="AB22" i="5" s="1"/>
  <c r="P22" i="5"/>
  <c r="Q22" i="5" s="1"/>
  <c r="R22" i="5" s="1"/>
  <c r="T22" i="5" s="1"/>
  <c r="H22" i="5"/>
  <c r="I22" i="5" s="1"/>
  <c r="J22" i="5" s="1"/>
  <c r="L22" i="5" s="1"/>
  <c r="AF43" i="5"/>
  <c r="AG43" i="5" s="1"/>
  <c r="AH43" i="5" s="1"/>
  <c r="AJ43" i="5" s="1"/>
  <c r="X43" i="5"/>
  <c r="Y43" i="5" s="1"/>
  <c r="Z43" i="5" s="1"/>
  <c r="AB43" i="5" s="1"/>
  <c r="P43" i="5"/>
  <c r="Q43" i="5" s="1"/>
  <c r="R43" i="5" s="1"/>
  <c r="T43" i="5" s="1"/>
  <c r="H43" i="5"/>
  <c r="I43" i="5" s="1"/>
  <c r="J43" i="5" s="1"/>
  <c r="L43" i="5" s="1"/>
  <c r="AF23" i="5"/>
  <c r="AG23" i="5" s="1"/>
  <c r="AH23" i="5" s="1"/>
  <c r="AJ23" i="5" s="1"/>
  <c r="X23" i="5"/>
  <c r="Y23" i="5" s="1"/>
  <c r="Z23" i="5" s="1"/>
  <c r="AB23" i="5" s="1"/>
  <c r="P23" i="5"/>
  <c r="Q23" i="5" s="1"/>
  <c r="R23" i="5" s="1"/>
  <c r="T23" i="5" s="1"/>
  <c r="H23" i="5"/>
  <c r="I23" i="5" s="1"/>
  <c r="J23" i="5" s="1"/>
  <c r="L23" i="5" s="1"/>
  <c r="AF28" i="5"/>
  <c r="AG28" i="5" s="1"/>
  <c r="AH28" i="5" s="1"/>
  <c r="AJ28" i="5" s="1"/>
  <c r="X28" i="5"/>
  <c r="Y28" i="5" s="1"/>
  <c r="Z28" i="5" s="1"/>
  <c r="AB28" i="5" s="1"/>
  <c r="P28" i="5"/>
  <c r="Q28" i="5" s="1"/>
  <c r="R28" i="5" s="1"/>
  <c r="T28" i="5" s="1"/>
  <c r="H28" i="5"/>
  <c r="I28" i="5" s="1"/>
  <c r="J28" i="5" s="1"/>
  <c r="L28" i="5" s="1"/>
  <c r="AF44" i="5"/>
  <c r="AG44" i="5" s="1"/>
  <c r="AH44" i="5" s="1"/>
  <c r="AJ44" i="5" s="1"/>
  <c r="X44" i="5"/>
  <c r="Y44" i="5" s="1"/>
  <c r="Z44" i="5" s="1"/>
  <c r="AB44" i="5" s="1"/>
  <c r="P44" i="5"/>
  <c r="Q44" i="5" s="1"/>
  <c r="R44" i="5" s="1"/>
  <c r="T44" i="5" s="1"/>
  <c r="H44" i="5"/>
  <c r="I44" i="5" s="1"/>
  <c r="J44" i="5" s="1"/>
  <c r="L44" i="5" s="1"/>
  <c r="AF46" i="1"/>
  <c r="AG46" i="1" s="1"/>
  <c r="AH46" i="1" s="1"/>
  <c r="AJ46" i="1" s="1"/>
  <c r="X46" i="1"/>
  <c r="Y46" i="1" s="1"/>
  <c r="Z46" i="1" s="1"/>
  <c r="AB46" i="1" s="1"/>
  <c r="P46" i="1"/>
  <c r="Q46" i="1" s="1"/>
  <c r="R46" i="1" s="1"/>
  <c r="T46" i="1" s="1"/>
  <c r="H46" i="1"/>
  <c r="I46" i="1" s="1"/>
  <c r="J46" i="1" s="1"/>
  <c r="L46" i="1" s="1"/>
  <c r="AF45" i="1"/>
  <c r="AG45" i="1" s="1"/>
  <c r="AH45" i="1" s="1"/>
  <c r="AJ45" i="1" s="1"/>
  <c r="X45" i="1"/>
  <c r="Y45" i="1" s="1"/>
  <c r="Z45" i="1" s="1"/>
  <c r="AB45" i="1" s="1"/>
  <c r="P45" i="1"/>
  <c r="Q45" i="1" s="1"/>
  <c r="R45" i="1" s="1"/>
  <c r="T45" i="1" s="1"/>
  <c r="H45" i="1"/>
  <c r="I45" i="1" s="1"/>
  <c r="J45" i="1" s="1"/>
  <c r="L45" i="1" s="1"/>
  <c r="AF47" i="1"/>
  <c r="AG47" i="1" s="1"/>
  <c r="AH47" i="1" s="1"/>
  <c r="AJ47" i="1" s="1"/>
  <c r="X47" i="1"/>
  <c r="Y47" i="1" s="1"/>
  <c r="Z47" i="1" s="1"/>
  <c r="AB47" i="1" s="1"/>
  <c r="P47" i="1"/>
  <c r="Q47" i="1" s="1"/>
  <c r="R47" i="1" s="1"/>
  <c r="T47" i="1" s="1"/>
  <c r="H47" i="1"/>
  <c r="I47" i="1" s="1"/>
  <c r="J47" i="1" s="1"/>
  <c r="L47" i="1" s="1"/>
  <c r="AF48" i="1"/>
  <c r="AG48" i="1" s="1"/>
  <c r="AH48" i="1" s="1"/>
  <c r="AJ48" i="1" s="1"/>
  <c r="X48" i="1"/>
  <c r="Y48" i="1" s="1"/>
  <c r="Z48" i="1" s="1"/>
  <c r="AB48" i="1" s="1"/>
  <c r="P48" i="1"/>
  <c r="Q48" i="1" s="1"/>
  <c r="R48" i="1" s="1"/>
  <c r="T48" i="1" s="1"/>
  <c r="H48" i="1"/>
  <c r="I48" i="1" s="1"/>
  <c r="J48" i="1" s="1"/>
  <c r="L48" i="1" s="1"/>
  <c r="AF44" i="1"/>
  <c r="AG44" i="1" s="1"/>
  <c r="AH44" i="1" s="1"/>
  <c r="AJ44" i="1" s="1"/>
  <c r="X44" i="1"/>
  <c r="Y44" i="1" s="1"/>
  <c r="Z44" i="1" s="1"/>
  <c r="AB44" i="1" s="1"/>
  <c r="P44" i="1"/>
  <c r="Q44" i="1" s="1"/>
  <c r="R44" i="1" s="1"/>
  <c r="T44" i="1" s="1"/>
  <c r="H44" i="1"/>
  <c r="I44" i="1" s="1"/>
  <c r="J44" i="1" s="1"/>
  <c r="L44" i="1" s="1"/>
  <c r="AF43" i="1"/>
  <c r="AG43" i="1" s="1"/>
  <c r="AH43" i="1" s="1"/>
  <c r="AJ43" i="1" s="1"/>
  <c r="X43" i="1"/>
  <c r="Y43" i="1" s="1"/>
  <c r="Z43" i="1" s="1"/>
  <c r="AB43" i="1" s="1"/>
  <c r="P43" i="1"/>
  <c r="Q43" i="1" s="1"/>
  <c r="R43" i="1" s="1"/>
  <c r="T43" i="1" s="1"/>
  <c r="H43" i="1"/>
  <c r="I43" i="1" s="1"/>
  <c r="J43" i="1" s="1"/>
  <c r="L43" i="1" s="1"/>
  <c r="AF34" i="1"/>
  <c r="AG34" i="1" s="1"/>
  <c r="AH34" i="1" s="1"/>
  <c r="AJ34" i="1" s="1"/>
  <c r="X34" i="1"/>
  <c r="Y34" i="1" s="1"/>
  <c r="Z34" i="1" s="1"/>
  <c r="AB34" i="1" s="1"/>
  <c r="P34" i="1"/>
  <c r="Q34" i="1" s="1"/>
  <c r="R34" i="1" s="1"/>
  <c r="T34" i="1" s="1"/>
  <c r="H34" i="1"/>
  <c r="I34" i="1" s="1"/>
  <c r="J34" i="1" s="1"/>
  <c r="L34" i="1" s="1"/>
  <c r="AF33" i="1"/>
  <c r="AG33" i="1" s="1"/>
  <c r="AH33" i="1" s="1"/>
  <c r="AJ33" i="1" s="1"/>
  <c r="X33" i="1"/>
  <c r="Y33" i="1" s="1"/>
  <c r="Z33" i="1" s="1"/>
  <c r="AB33" i="1" s="1"/>
  <c r="P33" i="1"/>
  <c r="Q33" i="1" s="1"/>
  <c r="R33" i="1" s="1"/>
  <c r="T33" i="1" s="1"/>
  <c r="H33" i="1"/>
  <c r="I33" i="1" s="1"/>
  <c r="J33" i="1" s="1"/>
  <c r="L33" i="1" s="1"/>
  <c r="AF30" i="1"/>
  <c r="AG30" i="1" s="1"/>
  <c r="AH30" i="1" s="1"/>
  <c r="AJ30" i="1" s="1"/>
  <c r="X30" i="1"/>
  <c r="Y30" i="1" s="1"/>
  <c r="Z30" i="1" s="1"/>
  <c r="AB30" i="1" s="1"/>
  <c r="P30" i="1"/>
  <c r="Q30" i="1" s="1"/>
  <c r="R30" i="1" s="1"/>
  <c r="T30" i="1" s="1"/>
  <c r="H30" i="1"/>
  <c r="I30" i="1" s="1"/>
  <c r="J30" i="1" s="1"/>
  <c r="L30" i="1" s="1"/>
  <c r="AF35" i="1"/>
  <c r="AG35" i="1" s="1"/>
  <c r="AH35" i="1" s="1"/>
  <c r="AJ35" i="1" s="1"/>
  <c r="X35" i="1"/>
  <c r="Y35" i="1" s="1"/>
  <c r="Z35" i="1" s="1"/>
  <c r="AB35" i="1" s="1"/>
  <c r="P35" i="1"/>
  <c r="Q35" i="1" s="1"/>
  <c r="R35" i="1" s="1"/>
  <c r="T35" i="1" s="1"/>
  <c r="H35" i="1"/>
  <c r="I35" i="1" s="1"/>
  <c r="J35" i="1" s="1"/>
  <c r="L35" i="1" s="1"/>
  <c r="AF36" i="1"/>
  <c r="AG36" i="1" s="1"/>
  <c r="AH36" i="1" s="1"/>
  <c r="AJ36" i="1" s="1"/>
  <c r="X36" i="1"/>
  <c r="Y36" i="1" s="1"/>
  <c r="Z36" i="1" s="1"/>
  <c r="AB36" i="1" s="1"/>
  <c r="P36" i="1"/>
  <c r="Q36" i="1" s="1"/>
  <c r="R36" i="1" s="1"/>
  <c r="T36" i="1" s="1"/>
  <c r="H36" i="1"/>
  <c r="I36" i="1" s="1"/>
  <c r="J36" i="1" s="1"/>
  <c r="L36" i="1" s="1"/>
  <c r="AF29" i="1"/>
  <c r="AG29" i="1" s="1"/>
  <c r="AH29" i="1" s="1"/>
  <c r="AJ29" i="1" s="1"/>
  <c r="X29" i="1"/>
  <c r="Y29" i="1" s="1"/>
  <c r="Z29" i="1" s="1"/>
  <c r="AB29" i="1" s="1"/>
  <c r="P29" i="1"/>
  <c r="Q29" i="1" s="1"/>
  <c r="R29" i="1" s="1"/>
  <c r="T29" i="1" s="1"/>
  <c r="H29" i="1"/>
  <c r="I29" i="1" s="1"/>
  <c r="J29" i="1" s="1"/>
  <c r="L29" i="1" s="1"/>
  <c r="AF37" i="1"/>
  <c r="AG37" i="1" s="1"/>
  <c r="AH37" i="1" s="1"/>
  <c r="AJ37" i="1" s="1"/>
  <c r="X37" i="1"/>
  <c r="Y37" i="1" s="1"/>
  <c r="Z37" i="1" s="1"/>
  <c r="AB37" i="1" s="1"/>
  <c r="P37" i="1"/>
  <c r="Q37" i="1" s="1"/>
  <c r="R37" i="1" s="1"/>
  <c r="T37" i="1" s="1"/>
  <c r="H37" i="1"/>
  <c r="I37" i="1" s="1"/>
  <c r="J37" i="1" s="1"/>
  <c r="L37" i="1" s="1"/>
  <c r="AF38" i="1"/>
  <c r="AG38" i="1" s="1"/>
  <c r="AH38" i="1" s="1"/>
  <c r="AJ38" i="1" s="1"/>
  <c r="X38" i="1"/>
  <c r="Y38" i="1" s="1"/>
  <c r="Z38" i="1" s="1"/>
  <c r="AB38" i="1" s="1"/>
  <c r="P38" i="1"/>
  <c r="Q38" i="1" s="1"/>
  <c r="R38" i="1" s="1"/>
  <c r="T38" i="1" s="1"/>
  <c r="H38" i="1"/>
  <c r="I38" i="1" s="1"/>
  <c r="J38" i="1" s="1"/>
  <c r="L38" i="1" s="1"/>
  <c r="AF32" i="1"/>
  <c r="AG32" i="1" s="1"/>
  <c r="AH32" i="1" s="1"/>
  <c r="AJ32" i="1" s="1"/>
  <c r="X32" i="1"/>
  <c r="Y32" i="1" s="1"/>
  <c r="Z32" i="1" s="1"/>
  <c r="AB32" i="1" s="1"/>
  <c r="P32" i="1"/>
  <c r="Q32" i="1" s="1"/>
  <c r="R32" i="1" s="1"/>
  <c r="T32" i="1" s="1"/>
  <c r="H32" i="1"/>
  <c r="I32" i="1" s="1"/>
  <c r="J32" i="1" s="1"/>
  <c r="L32" i="1" s="1"/>
  <c r="AF24" i="1"/>
  <c r="AG24" i="1" s="1"/>
  <c r="AH24" i="1" s="1"/>
  <c r="AJ24" i="1" s="1"/>
  <c r="X24" i="1"/>
  <c r="Y24" i="1" s="1"/>
  <c r="Z24" i="1" s="1"/>
  <c r="AB24" i="1" s="1"/>
  <c r="P24" i="1"/>
  <c r="Q24" i="1" s="1"/>
  <c r="R24" i="1" s="1"/>
  <c r="T24" i="1" s="1"/>
  <c r="H24" i="1"/>
  <c r="I24" i="1" s="1"/>
  <c r="J24" i="1" s="1"/>
  <c r="L24" i="1" s="1"/>
  <c r="AF21" i="1"/>
  <c r="AG21" i="1" s="1"/>
  <c r="AH21" i="1" s="1"/>
  <c r="AJ21" i="1" s="1"/>
  <c r="X21" i="1"/>
  <c r="Y21" i="1" s="1"/>
  <c r="Z21" i="1" s="1"/>
  <c r="AB21" i="1" s="1"/>
  <c r="P21" i="1"/>
  <c r="Q21" i="1" s="1"/>
  <c r="R21" i="1" s="1"/>
  <c r="T21" i="1" s="1"/>
  <c r="H21" i="1"/>
  <c r="I21" i="1" s="1"/>
  <c r="J21" i="1" s="1"/>
  <c r="L21" i="1" s="1"/>
  <c r="AF25" i="1"/>
  <c r="AG25" i="1" s="1"/>
  <c r="AH25" i="1" s="1"/>
  <c r="AJ25" i="1" s="1"/>
  <c r="X25" i="1"/>
  <c r="Y25" i="1" s="1"/>
  <c r="Z25" i="1" s="1"/>
  <c r="AB25" i="1" s="1"/>
  <c r="Q25" i="1"/>
  <c r="R25" i="1" s="1"/>
  <c r="T25" i="1" s="1"/>
  <c r="H25" i="1"/>
  <c r="I25" i="1" s="1"/>
  <c r="J25" i="1" s="1"/>
  <c r="L25" i="1" s="1"/>
  <c r="AF19" i="1"/>
  <c r="AG19" i="1" s="1"/>
  <c r="AH19" i="1" s="1"/>
  <c r="AJ19" i="1" s="1"/>
  <c r="X19" i="1"/>
  <c r="Y19" i="1" s="1"/>
  <c r="Z19" i="1" s="1"/>
  <c r="AB19" i="1" s="1"/>
  <c r="P19" i="1"/>
  <c r="Q19" i="1" s="1"/>
  <c r="R19" i="1" s="1"/>
  <c r="T19" i="1" s="1"/>
  <c r="H19" i="1"/>
  <c r="I19" i="1" s="1"/>
  <c r="J19" i="1" s="1"/>
  <c r="L19" i="1" s="1"/>
  <c r="AF18" i="1"/>
  <c r="AG18" i="1" s="1"/>
  <c r="AH18" i="1" s="1"/>
  <c r="AJ18" i="1" s="1"/>
  <c r="X18" i="1"/>
  <c r="Y18" i="1" s="1"/>
  <c r="Z18" i="1" s="1"/>
  <c r="AB18" i="1" s="1"/>
  <c r="P18" i="1"/>
  <c r="Q18" i="1" s="1"/>
  <c r="R18" i="1" s="1"/>
  <c r="T18" i="1" s="1"/>
  <c r="H18" i="1"/>
  <c r="I18" i="1" s="1"/>
  <c r="J18" i="1" s="1"/>
  <c r="L18" i="1" s="1"/>
  <c r="AF23" i="1"/>
  <c r="AG23" i="1" s="1"/>
  <c r="AH23" i="1" s="1"/>
  <c r="AJ23" i="1" s="1"/>
  <c r="X23" i="1"/>
  <c r="Y23" i="1" s="1"/>
  <c r="Z23" i="1" s="1"/>
  <c r="AB23" i="1" s="1"/>
  <c r="P23" i="1"/>
  <c r="Q23" i="1" s="1"/>
  <c r="R23" i="1" s="1"/>
  <c r="T23" i="1" s="1"/>
  <c r="H23" i="1"/>
  <c r="I23" i="1" s="1"/>
  <c r="J23" i="1" s="1"/>
  <c r="L23" i="1" s="1"/>
  <c r="AF22" i="1"/>
  <c r="AG22" i="1" s="1"/>
  <c r="AH22" i="1" s="1"/>
  <c r="AJ22" i="1" s="1"/>
  <c r="X22" i="1"/>
  <c r="Y22" i="1" s="1"/>
  <c r="Z22" i="1" s="1"/>
  <c r="AB22" i="1" s="1"/>
  <c r="P22" i="1"/>
  <c r="Q22" i="1" s="1"/>
  <c r="R22" i="1" s="1"/>
  <c r="T22" i="1" s="1"/>
  <c r="H22" i="1"/>
  <c r="I22" i="1" s="1"/>
  <c r="J22" i="1" s="1"/>
  <c r="L22" i="1" s="1"/>
  <c r="AF8" i="1"/>
  <c r="AG8" i="1" s="1"/>
  <c r="AH8" i="1" s="1"/>
  <c r="AJ8" i="1" s="1"/>
  <c r="X8" i="1"/>
  <c r="Y8" i="1" s="1"/>
  <c r="Z8" i="1" s="1"/>
  <c r="AB8" i="1" s="1"/>
  <c r="P8" i="1"/>
  <c r="Q8" i="1" s="1"/>
  <c r="R8" i="1" s="1"/>
  <c r="T8" i="1" s="1"/>
  <c r="H8" i="1"/>
  <c r="I8" i="1" s="1"/>
  <c r="J8" i="1" s="1"/>
  <c r="L8" i="1" s="1"/>
  <c r="AF10" i="1"/>
  <c r="AG10" i="1" s="1"/>
  <c r="AH10" i="1" s="1"/>
  <c r="AJ10" i="1" s="1"/>
  <c r="X10" i="1"/>
  <c r="Y10" i="1" s="1"/>
  <c r="Z10" i="1" s="1"/>
  <c r="AB10" i="1" s="1"/>
  <c r="P10" i="1"/>
  <c r="Q10" i="1" s="1"/>
  <c r="R10" i="1" s="1"/>
  <c r="T10" i="1" s="1"/>
  <c r="H10" i="1"/>
  <c r="I10" i="1" s="1"/>
  <c r="J10" i="1" s="1"/>
  <c r="L10" i="1" s="1"/>
  <c r="AF5" i="1"/>
  <c r="AG5" i="1" s="1"/>
  <c r="AH5" i="1" s="1"/>
  <c r="AJ5" i="1" s="1"/>
  <c r="X5" i="1"/>
  <c r="Y5" i="1" s="1"/>
  <c r="Z5" i="1" s="1"/>
  <c r="AB5" i="1" s="1"/>
  <c r="P5" i="1"/>
  <c r="Q5" i="1" s="1"/>
  <c r="R5" i="1" s="1"/>
  <c r="T5" i="1" s="1"/>
  <c r="H5" i="1"/>
  <c r="I5" i="1" s="1"/>
  <c r="J5" i="1" s="1"/>
  <c r="L5" i="1" s="1"/>
  <c r="AF9" i="1"/>
  <c r="AG9" i="1" s="1"/>
  <c r="AH9" i="1" s="1"/>
  <c r="AJ9" i="1" s="1"/>
  <c r="X9" i="1"/>
  <c r="Y9" i="1" s="1"/>
  <c r="Z9" i="1" s="1"/>
  <c r="AB9" i="1" s="1"/>
  <c r="P9" i="1"/>
  <c r="Q9" i="1" s="1"/>
  <c r="R9" i="1" s="1"/>
  <c r="T9" i="1" s="1"/>
  <c r="H9" i="1"/>
  <c r="I9" i="1" s="1"/>
  <c r="J9" i="1" s="1"/>
  <c r="L9" i="1" s="1"/>
  <c r="AF4" i="1"/>
  <c r="AG4" i="1" s="1"/>
  <c r="AH4" i="1" s="1"/>
  <c r="AJ4" i="1" s="1"/>
  <c r="X4" i="1"/>
  <c r="Y4" i="1" s="1"/>
  <c r="Z4" i="1" s="1"/>
  <c r="AB4" i="1" s="1"/>
  <c r="P4" i="1"/>
  <c r="Q4" i="1" s="1"/>
  <c r="R4" i="1" s="1"/>
  <c r="T4" i="1" s="1"/>
  <c r="H4" i="1"/>
  <c r="I4" i="1" s="1"/>
  <c r="J4" i="1" s="1"/>
  <c r="L4" i="1" s="1"/>
  <c r="AF6" i="1"/>
  <c r="AG6" i="1" s="1"/>
  <c r="AH6" i="1" s="1"/>
  <c r="AJ6" i="1" s="1"/>
  <c r="X6" i="1"/>
  <c r="Y6" i="1" s="1"/>
  <c r="Z6" i="1" s="1"/>
  <c r="AB6" i="1" s="1"/>
  <c r="P6" i="1"/>
  <c r="Q6" i="1" s="1"/>
  <c r="R6" i="1" s="1"/>
  <c r="T6" i="1" s="1"/>
  <c r="H6" i="1"/>
  <c r="I6" i="1" s="1"/>
  <c r="J6" i="1" s="1"/>
  <c r="L6" i="1" s="1"/>
  <c r="AF3" i="1"/>
  <c r="AG3" i="1" s="1"/>
  <c r="AH3" i="1" s="1"/>
  <c r="AJ3" i="1" s="1"/>
  <c r="X3" i="1"/>
  <c r="Y3" i="1" s="1"/>
  <c r="Z3" i="1" s="1"/>
  <c r="AB3" i="1" s="1"/>
  <c r="P3" i="1"/>
  <c r="Q3" i="1" s="1"/>
  <c r="R3" i="1" s="1"/>
  <c r="T3" i="1" s="1"/>
  <c r="H3" i="1"/>
  <c r="I3" i="1" s="1"/>
  <c r="J3" i="1" s="1"/>
  <c r="L3" i="1" s="1"/>
  <c r="AF34" i="6"/>
  <c r="AG34" i="6" s="1"/>
  <c r="AH34" i="6" s="1"/>
  <c r="AJ34" i="6" s="1"/>
  <c r="X34" i="6"/>
  <c r="Y34" i="6" s="1"/>
  <c r="Z34" i="6" s="1"/>
  <c r="AB34" i="6" s="1"/>
  <c r="P34" i="6"/>
  <c r="Q34" i="6" s="1"/>
  <c r="R34" i="6" s="1"/>
  <c r="T34" i="6" s="1"/>
  <c r="H34" i="6"/>
  <c r="I34" i="6" s="1"/>
  <c r="J34" i="6" s="1"/>
  <c r="L34" i="6" s="1"/>
  <c r="AF27" i="6"/>
  <c r="AG27" i="6" s="1"/>
  <c r="AH27" i="6" s="1"/>
  <c r="AJ27" i="6" s="1"/>
  <c r="X27" i="6"/>
  <c r="Y27" i="6" s="1"/>
  <c r="Z27" i="6" s="1"/>
  <c r="AB27" i="6" s="1"/>
  <c r="P27" i="6"/>
  <c r="Q27" i="6" s="1"/>
  <c r="R27" i="6" s="1"/>
  <c r="T27" i="6" s="1"/>
  <c r="H27" i="6"/>
  <c r="I27" i="6" s="1"/>
  <c r="J27" i="6" s="1"/>
  <c r="L27" i="6" s="1"/>
  <c r="AF31" i="6"/>
  <c r="AG31" i="6" s="1"/>
  <c r="AH31" i="6" s="1"/>
  <c r="AJ31" i="6" s="1"/>
  <c r="X31" i="6"/>
  <c r="Y31" i="6" s="1"/>
  <c r="Z31" i="6" s="1"/>
  <c r="AB31" i="6" s="1"/>
  <c r="P31" i="6"/>
  <c r="Q31" i="6" s="1"/>
  <c r="R31" i="6" s="1"/>
  <c r="T31" i="6" s="1"/>
  <c r="H31" i="6"/>
  <c r="I31" i="6" s="1"/>
  <c r="J31" i="6" s="1"/>
  <c r="L31" i="6" s="1"/>
  <c r="AF39" i="6"/>
  <c r="AG39" i="6" s="1"/>
  <c r="AH39" i="6" s="1"/>
  <c r="AJ39" i="6" s="1"/>
  <c r="X39" i="6"/>
  <c r="Y39" i="6" s="1"/>
  <c r="Z39" i="6" s="1"/>
  <c r="AB39" i="6" s="1"/>
  <c r="P39" i="6"/>
  <c r="Q39" i="6" s="1"/>
  <c r="R39" i="6" s="1"/>
  <c r="T39" i="6" s="1"/>
  <c r="H39" i="6"/>
  <c r="I39" i="6" s="1"/>
  <c r="J39" i="6" s="1"/>
  <c r="L39" i="6" s="1"/>
  <c r="AF35" i="6"/>
  <c r="AG35" i="6" s="1"/>
  <c r="AH35" i="6" s="1"/>
  <c r="AJ35" i="6" s="1"/>
  <c r="X35" i="6"/>
  <c r="Y35" i="6" s="1"/>
  <c r="Z35" i="6" s="1"/>
  <c r="AB35" i="6" s="1"/>
  <c r="P35" i="6"/>
  <c r="Q35" i="6" s="1"/>
  <c r="R35" i="6" s="1"/>
  <c r="T35" i="6" s="1"/>
  <c r="H35" i="6"/>
  <c r="I35" i="6" s="1"/>
  <c r="J35" i="6" s="1"/>
  <c r="L35" i="6" s="1"/>
  <c r="AF29" i="6"/>
  <c r="AG29" i="6" s="1"/>
  <c r="AH29" i="6" s="1"/>
  <c r="AJ29" i="6" s="1"/>
  <c r="X29" i="6"/>
  <c r="Y29" i="6" s="1"/>
  <c r="Z29" i="6" s="1"/>
  <c r="AB29" i="6" s="1"/>
  <c r="P29" i="6"/>
  <c r="Q29" i="6" s="1"/>
  <c r="R29" i="6" s="1"/>
  <c r="T29" i="6" s="1"/>
  <c r="H29" i="6"/>
  <c r="I29" i="6" s="1"/>
  <c r="J29" i="6" s="1"/>
  <c r="L29" i="6" s="1"/>
  <c r="AF36" i="6"/>
  <c r="AG36" i="6" s="1"/>
  <c r="AH36" i="6" s="1"/>
  <c r="AJ36" i="6" s="1"/>
  <c r="X36" i="6"/>
  <c r="Y36" i="6" s="1"/>
  <c r="Z36" i="6" s="1"/>
  <c r="AB36" i="6" s="1"/>
  <c r="P36" i="6"/>
  <c r="Q36" i="6" s="1"/>
  <c r="R36" i="6" s="1"/>
  <c r="T36" i="6" s="1"/>
  <c r="H36" i="6"/>
  <c r="I36" i="6" s="1"/>
  <c r="J36" i="6" s="1"/>
  <c r="L36" i="6" s="1"/>
  <c r="AF30" i="6"/>
  <c r="AG30" i="6" s="1"/>
  <c r="AH30" i="6" s="1"/>
  <c r="AJ30" i="6" s="1"/>
  <c r="X30" i="6"/>
  <c r="Y30" i="6" s="1"/>
  <c r="Z30" i="6" s="1"/>
  <c r="AB30" i="6" s="1"/>
  <c r="P30" i="6"/>
  <c r="Q30" i="6" s="1"/>
  <c r="R30" i="6" s="1"/>
  <c r="T30" i="6" s="1"/>
  <c r="H30" i="6"/>
  <c r="I30" i="6" s="1"/>
  <c r="J30" i="6" s="1"/>
  <c r="L30" i="6" s="1"/>
  <c r="AF37" i="6"/>
  <c r="AG37" i="6" s="1"/>
  <c r="AH37" i="6" s="1"/>
  <c r="AJ37" i="6" s="1"/>
  <c r="X37" i="6"/>
  <c r="Y37" i="6" s="1"/>
  <c r="Z37" i="6" s="1"/>
  <c r="AB37" i="6" s="1"/>
  <c r="P37" i="6"/>
  <c r="Q37" i="6" s="1"/>
  <c r="R37" i="6" s="1"/>
  <c r="T37" i="6" s="1"/>
  <c r="H37" i="6"/>
  <c r="I37" i="6" s="1"/>
  <c r="J37" i="6" s="1"/>
  <c r="L37" i="6" s="1"/>
  <c r="AF25" i="6"/>
  <c r="AG25" i="6" s="1"/>
  <c r="AH25" i="6" s="1"/>
  <c r="AJ25" i="6" s="1"/>
  <c r="X25" i="6"/>
  <c r="Y25" i="6" s="1"/>
  <c r="Z25" i="6" s="1"/>
  <c r="AB25" i="6" s="1"/>
  <c r="P25" i="6"/>
  <c r="Q25" i="6" s="1"/>
  <c r="R25" i="6" s="1"/>
  <c r="T25" i="6" s="1"/>
  <c r="H25" i="6"/>
  <c r="I25" i="6" s="1"/>
  <c r="J25" i="6" s="1"/>
  <c r="L25" i="6" s="1"/>
  <c r="AF24" i="6"/>
  <c r="AG24" i="6" s="1"/>
  <c r="AH24" i="6" s="1"/>
  <c r="AJ24" i="6" s="1"/>
  <c r="X24" i="6"/>
  <c r="Y24" i="6" s="1"/>
  <c r="Z24" i="6" s="1"/>
  <c r="AB24" i="6" s="1"/>
  <c r="P24" i="6"/>
  <c r="Q24" i="6" s="1"/>
  <c r="R24" i="6" s="1"/>
  <c r="T24" i="6" s="1"/>
  <c r="H24" i="6"/>
  <c r="I24" i="6" s="1"/>
  <c r="J24" i="6" s="1"/>
  <c r="L24" i="6" s="1"/>
  <c r="AF22" i="6"/>
  <c r="AG22" i="6" s="1"/>
  <c r="AH22" i="6" s="1"/>
  <c r="AJ22" i="6" s="1"/>
  <c r="X22" i="6"/>
  <c r="Y22" i="6" s="1"/>
  <c r="Z22" i="6" s="1"/>
  <c r="AB22" i="6" s="1"/>
  <c r="P22" i="6"/>
  <c r="Q22" i="6" s="1"/>
  <c r="R22" i="6" s="1"/>
  <c r="T22" i="6" s="1"/>
  <c r="H22" i="6"/>
  <c r="I22" i="6" s="1"/>
  <c r="J22" i="6" s="1"/>
  <c r="L22" i="6" s="1"/>
  <c r="AF23" i="6"/>
  <c r="AG23" i="6" s="1"/>
  <c r="AH23" i="6" s="1"/>
  <c r="AJ23" i="6" s="1"/>
  <c r="X23" i="6"/>
  <c r="Y23" i="6" s="1"/>
  <c r="Z23" i="6" s="1"/>
  <c r="AB23" i="6" s="1"/>
  <c r="P23" i="6"/>
  <c r="Q23" i="6" s="1"/>
  <c r="R23" i="6" s="1"/>
  <c r="T23" i="6" s="1"/>
  <c r="H23" i="6"/>
  <c r="I23" i="6" s="1"/>
  <c r="J23" i="6" s="1"/>
  <c r="L23" i="6" s="1"/>
  <c r="AF28" i="6"/>
  <c r="AG28" i="6" s="1"/>
  <c r="AH28" i="6" s="1"/>
  <c r="AJ28" i="6" s="1"/>
  <c r="X28" i="6"/>
  <c r="Y28" i="6" s="1"/>
  <c r="Z28" i="6" s="1"/>
  <c r="AB28" i="6" s="1"/>
  <c r="P28" i="6"/>
  <c r="Q28" i="6" s="1"/>
  <c r="R28" i="6" s="1"/>
  <c r="T28" i="6" s="1"/>
  <c r="H28" i="6"/>
  <c r="I28" i="6" s="1"/>
  <c r="J28" i="6" s="1"/>
  <c r="L28" i="6" s="1"/>
  <c r="AF26" i="6"/>
  <c r="AG26" i="6" s="1"/>
  <c r="AH26" i="6" s="1"/>
  <c r="AJ26" i="6" s="1"/>
  <c r="X26" i="6"/>
  <c r="Y26" i="6" s="1"/>
  <c r="Z26" i="6" s="1"/>
  <c r="AB26" i="6" s="1"/>
  <c r="P26" i="6"/>
  <c r="Q26" i="6" s="1"/>
  <c r="R26" i="6" s="1"/>
  <c r="T26" i="6" s="1"/>
  <c r="H26" i="6"/>
  <c r="I26" i="6" s="1"/>
  <c r="J26" i="6" s="1"/>
  <c r="L26" i="6" s="1"/>
  <c r="H33" i="6"/>
  <c r="I33" i="6" s="1"/>
  <c r="J33" i="6" s="1"/>
  <c r="L33" i="6" s="1"/>
  <c r="P33" i="6"/>
  <c r="Q33" i="6" s="1"/>
  <c r="R33" i="6" s="1"/>
  <c r="T33" i="6" s="1"/>
  <c r="X33" i="6"/>
  <c r="Y33" i="6" s="1"/>
  <c r="Z33" i="6" s="1"/>
  <c r="AB33" i="6" s="1"/>
  <c r="AF33" i="6"/>
  <c r="AG33" i="6" s="1"/>
  <c r="AH33" i="6" s="1"/>
  <c r="AJ33" i="6" s="1"/>
  <c r="AF7" i="5"/>
  <c r="AG7" i="5" s="1"/>
  <c r="AH7" i="5" s="1"/>
  <c r="AJ7" i="5" s="1"/>
  <c r="X7" i="5"/>
  <c r="Y7" i="5" s="1"/>
  <c r="Z7" i="5" s="1"/>
  <c r="AB7" i="5" s="1"/>
  <c r="P7" i="5"/>
  <c r="Q7" i="5" s="1"/>
  <c r="R7" i="5" s="1"/>
  <c r="T7" i="5" s="1"/>
  <c r="H7" i="5"/>
  <c r="I7" i="5" s="1"/>
  <c r="J7" i="5" s="1"/>
  <c r="L7" i="5" s="1"/>
  <c r="AF3" i="4"/>
  <c r="AG3" i="4" s="1"/>
  <c r="AH3" i="4" s="1"/>
  <c r="AJ3" i="4" s="1"/>
  <c r="X3" i="4"/>
  <c r="Y3" i="4" s="1"/>
  <c r="Z3" i="4" s="1"/>
  <c r="AB3" i="4" s="1"/>
  <c r="P3" i="4"/>
  <c r="Q3" i="4" s="1"/>
  <c r="R3" i="4" s="1"/>
  <c r="T3" i="4" s="1"/>
  <c r="H3" i="4"/>
  <c r="I3" i="4" s="1"/>
  <c r="J3" i="4" s="1"/>
  <c r="L3" i="4" s="1"/>
  <c r="H14" i="2"/>
  <c r="I14" i="2" s="1"/>
  <c r="J14" i="2" s="1"/>
  <c r="L14" i="2" s="1"/>
  <c r="P14" i="2"/>
  <c r="Q14" i="2" s="1"/>
  <c r="R14" i="2" s="1"/>
  <c r="T14" i="2" s="1"/>
  <c r="X14" i="2"/>
  <c r="Y14" i="2" s="1"/>
  <c r="Z14" i="2" s="1"/>
  <c r="AB14" i="2" s="1"/>
  <c r="AF14" i="2"/>
  <c r="AG14" i="2" s="1"/>
  <c r="AH14" i="2" s="1"/>
  <c r="AJ14" i="2" s="1"/>
  <c r="AF7" i="1"/>
  <c r="AG7" i="1" s="1"/>
  <c r="AH7" i="1" s="1"/>
  <c r="AJ7" i="1" s="1"/>
  <c r="X7" i="1"/>
  <c r="Y7" i="1" s="1"/>
  <c r="Z7" i="1" s="1"/>
  <c r="AB7" i="1" s="1"/>
  <c r="P7" i="1"/>
  <c r="Q7" i="1" s="1"/>
  <c r="R7" i="1" s="1"/>
  <c r="T7" i="1" s="1"/>
  <c r="H7" i="1"/>
  <c r="I7" i="1" s="1"/>
  <c r="J7" i="1" s="1"/>
  <c r="L7" i="1" s="1"/>
  <c r="Q52" i="4" l="1"/>
  <c r="R52" i="4" s="1"/>
  <c r="T52" i="4" s="1"/>
  <c r="AG52" i="4"/>
  <c r="AH52" i="4" s="1"/>
  <c r="AJ52" i="4" s="1"/>
  <c r="AK48" i="4"/>
  <c r="AK46" i="4"/>
  <c r="AK53" i="4"/>
  <c r="AK54" i="4"/>
  <c r="AK47" i="4"/>
  <c r="AK42" i="4"/>
  <c r="AK41" i="4"/>
  <c r="AK40" i="4"/>
  <c r="AK34" i="4"/>
  <c r="AK18" i="4"/>
  <c r="AK33" i="4"/>
  <c r="AK35" i="4"/>
  <c r="AK36" i="4"/>
  <c r="AK21" i="4"/>
  <c r="AK17" i="4"/>
  <c r="AK25" i="4"/>
  <c r="AK16" i="4"/>
  <c r="AK11" i="4"/>
  <c r="AK28" i="4"/>
  <c r="AK23" i="4"/>
  <c r="AK20" i="4"/>
  <c r="AK14" i="4"/>
  <c r="AK10" i="4"/>
  <c r="AK26" i="4"/>
  <c r="AK29" i="4"/>
  <c r="AK4" i="4"/>
  <c r="AK5" i="4"/>
  <c r="AK5" i="1"/>
  <c r="AK3" i="5"/>
  <c r="AK8" i="5"/>
  <c r="AK3" i="6"/>
  <c r="AK4" i="6"/>
  <c r="AK17" i="6"/>
  <c r="AK18" i="6"/>
  <c r="AK10" i="6"/>
  <c r="AK5" i="6"/>
  <c r="AK12" i="6"/>
  <c r="AK14" i="6"/>
  <c r="AK13" i="6"/>
  <c r="AK7" i="6"/>
  <c r="AK6" i="6"/>
  <c r="AK9" i="6"/>
  <c r="AK42" i="2"/>
  <c r="AK17" i="2"/>
  <c r="AK41" i="2"/>
  <c r="AK40" i="2"/>
  <c r="AK39" i="2"/>
  <c r="AK9" i="2"/>
  <c r="AK6" i="2"/>
  <c r="AK28" i="2"/>
  <c r="AK27" i="2"/>
  <c r="AK29" i="2"/>
  <c r="AK22" i="2"/>
  <c r="AK23" i="2"/>
  <c r="AK32" i="2"/>
  <c r="AK24" i="2"/>
  <c r="AK25" i="2"/>
  <c r="AK31" i="2"/>
  <c r="AK26" i="2"/>
  <c r="AK33" i="2"/>
  <c r="AK30" i="2"/>
  <c r="AK34" i="2"/>
  <c r="AK8" i="2"/>
  <c r="AK3" i="2"/>
  <c r="AK12" i="2"/>
  <c r="AK13" i="2"/>
  <c r="AK11" i="2"/>
  <c r="AK5" i="2"/>
  <c r="AK16" i="2"/>
  <c r="AK10" i="2"/>
  <c r="AK4" i="2"/>
  <c r="AK15" i="2"/>
  <c r="AK7" i="2"/>
  <c r="AK14" i="2"/>
  <c r="AK25" i="5"/>
  <c r="AK42" i="5"/>
  <c r="AK4" i="5"/>
  <c r="AK12" i="5"/>
  <c r="AK30" i="5"/>
  <c r="AK22" i="5"/>
  <c r="AK9" i="5"/>
  <c r="AK6" i="5"/>
  <c r="AK11" i="5"/>
  <c r="AK43" i="5"/>
  <c r="AK38" i="5"/>
  <c r="AK44" i="5"/>
  <c r="AK29" i="5"/>
  <c r="AK5" i="5"/>
  <c r="AK15" i="5"/>
  <c r="AK17" i="5"/>
  <c r="AK27" i="5"/>
  <c r="AK36" i="5"/>
  <c r="AK45" i="5"/>
  <c r="AK33" i="5"/>
  <c r="AK24" i="5"/>
  <c r="AK34" i="5"/>
  <c r="AK32" i="5"/>
  <c r="AK37" i="5"/>
  <c r="AK28" i="5"/>
  <c r="AK21" i="5"/>
  <c r="AK14" i="5"/>
  <c r="AK18" i="5"/>
  <c r="AK10" i="5"/>
  <c r="AK41" i="5"/>
  <c r="AK35" i="5"/>
  <c r="AK39" i="5"/>
  <c r="AK31" i="5"/>
  <c r="AK26" i="5"/>
  <c r="AK20" i="5"/>
  <c r="AK13" i="5"/>
  <c r="AK23" i="5"/>
  <c r="AK40" i="5"/>
  <c r="AK45" i="1"/>
  <c r="AK43" i="1"/>
  <c r="AK47" i="1"/>
  <c r="AK44" i="1"/>
  <c r="AK48" i="1"/>
  <c r="AK46" i="1"/>
  <c r="AK35" i="1"/>
  <c r="AK33" i="1"/>
  <c r="AK38" i="1"/>
  <c r="AK32" i="1"/>
  <c r="AK36" i="1"/>
  <c r="AK30" i="1"/>
  <c r="AK37" i="1"/>
  <c r="AK29" i="1"/>
  <c r="AK34" i="1"/>
  <c r="AK18" i="1"/>
  <c r="AK21" i="1"/>
  <c r="AK23" i="1"/>
  <c r="AK19" i="1"/>
  <c r="AK25" i="1"/>
  <c r="AK22" i="1"/>
  <c r="AK24" i="1"/>
  <c r="AK10" i="1"/>
  <c r="AK8" i="1"/>
  <c r="AK9" i="1"/>
  <c r="AK3" i="1"/>
  <c r="AK6" i="1"/>
  <c r="AK4" i="1"/>
  <c r="AK29" i="6"/>
  <c r="AK22" i="6"/>
  <c r="AK23" i="6"/>
  <c r="AK34" i="6"/>
  <c r="AK24" i="6"/>
  <c r="AK27" i="6"/>
  <c r="AK30" i="6"/>
  <c r="AK36" i="6"/>
  <c r="AK35" i="6"/>
  <c r="AK28" i="6"/>
  <c r="AK37" i="6"/>
  <c r="AK39" i="6"/>
  <c r="AK31" i="6"/>
  <c r="AK26" i="6"/>
  <c r="AK25" i="6"/>
  <c r="AK33" i="6"/>
  <c r="AK7" i="5"/>
  <c r="AK3" i="4"/>
  <c r="AK7" i="1"/>
  <c r="AK52" i="4" l="1"/>
</calcChain>
</file>

<file path=xl/sharedStrings.xml><?xml version="1.0" encoding="utf-8"?>
<sst xmlns="http://schemas.openxmlformats.org/spreadsheetml/2006/main" count="1099" uniqueCount="233">
  <si>
    <t>CTG</t>
  </si>
  <si>
    <t>D-Wert</t>
  </si>
  <si>
    <t>K1</t>
  </si>
  <si>
    <t>K2</t>
  </si>
  <si>
    <t>MW</t>
  </si>
  <si>
    <t>E-Wert</t>
  </si>
  <si>
    <t>D+E</t>
  </si>
  <si>
    <t>NA</t>
  </si>
  <si>
    <t>Endwert</t>
  </si>
  <si>
    <t>P1-7</t>
  </si>
  <si>
    <t>P6-9</t>
  </si>
  <si>
    <t>2015-2016</t>
  </si>
  <si>
    <t>Sprung</t>
  </si>
  <si>
    <t>Barren</t>
  </si>
  <si>
    <t>Balken</t>
  </si>
  <si>
    <t>Boden</t>
  </si>
  <si>
    <t>2011-2012</t>
  </si>
  <si>
    <t>2013-2014</t>
  </si>
  <si>
    <t>P1-6</t>
  </si>
  <si>
    <t>1997-2008</t>
  </si>
  <si>
    <t>LK 1</t>
  </si>
  <si>
    <t>2009-2010</t>
  </si>
  <si>
    <t>WK 212304</t>
  </si>
  <si>
    <t>WK 212302</t>
  </si>
  <si>
    <t>WK 212305</t>
  </si>
  <si>
    <t xml:space="preserve">WK 212205 </t>
  </si>
  <si>
    <t>LK 2</t>
  </si>
  <si>
    <t xml:space="preserve">WK 212209 </t>
  </si>
  <si>
    <t>LK 3</t>
  </si>
  <si>
    <t xml:space="preserve">WK 212210 </t>
  </si>
  <si>
    <t xml:space="preserve">WK 212211 </t>
  </si>
  <si>
    <t>WK 212306</t>
  </si>
  <si>
    <t>WK 212307</t>
  </si>
  <si>
    <t>WK 212308</t>
  </si>
  <si>
    <t>WK 212301</t>
  </si>
  <si>
    <t>WK 212303</t>
  </si>
  <si>
    <t xml:space="preserve">WK 212201 </t>
  </si>
  <si>
    <t>WK 212202</t>
  </si>
  <si>
    <t>WK 212203</t>
  </si>
  <si>
    <t>WK 212204</t>
  </si>
  <si>
    <t>Sarah Nestler</t>
  </si>
  <si>
    <t>Divine Osagbovo</t>
  </si>
  <si>
    <t>Anna Yankilevych</t>
  </si>
  <si>
    <t>Emily Benk</t>
  </si>
  <si>
    <t>Elina Drebant</t>
  </si>
  <si>
    <t>Korina Papp</t>
  </si>
  <si>
    <t>Kira Andes</t>
  </si>
  <si>
    <t>Alice Rothaupt</t>
  </si>
  <si>
    <t>Emily Erhardt</t>
  </si>
  <si>
    <t>Amalia Dunz</t>
  </si>
  <si>
    <t>Leni Bergner</t>
  </si>
  <si>
    <t>Ida Lubitz</t>
  </si>
  <si>
    <t>Anna Siemierz</t>
  </si>
  <si>
    <t>Celine Bangoura</t>
  </si>
  <si>
    <t>Faye Nickel</t>
  </si>
  <si>
    <t>Lizz Thomi</t>
  </si>
  <si>
    <t>Sophia Dert</t>
  </si>
  <si>
    <t>Elisa Aissani</t>
  </si>
  <si>
    <t>Jody Wollgast</t>
  </si>
  <si>
    <t>Herimela Mesfin</t>
  </si>
  <si>
    <t>Sophie Werner</t>
  </si>
  <si>
    <t>Emma Desgronte</t>
  </si>
  <si>
    <t>Emma Sauerland</t>
  </si>
  <si>
    <t>Lya Faßbender</t>
  </si>
  <si>
    <t>Katharina Brunner</t>
  </si>
  <si>
    <t>Annabel Bergner</t>
  </si>
  <si>
    <t>Janina Krätzig</t>
  </si>
  <si>
    <t>Coco Grünewald</t>
  </si>
  <si>
    <t>Anna Menzel</t>
  </si>
  <si>
    <t>Vivien Drebant</t>
  </si>
  <si>
    <t>Benna van de Sand</t>
  </si>
  <si>
    <t>Marina Shmonina</t>
  </si>
  <si>
    <t>Kim-Klara Pham</t>
  </si>
  <si>
    <t>Lieselotte Fuchs</t>
  </si>
  <si>
    <t>Zoe Günthner</t>
  </si>
  <si>
    <t>Thiana Schmidt</t>
  </si>
  <si>
    <t>Hannah Wagner</t>
  </si>
  <si>
    <t>Caroline Höltgen</t>
  </si>
  <si>
    <t>Anastasia Boni</t>
  </si>
  <si>
    <t>Karina Paliuch</t>
  </si>
  <si>
    <t>Veronika Loschkin</t>
  </si>
  <si>
    <t>Emma Keuper</t>
  </si>
  <si>
    <t>Rosalie Fuchs</t>
  </si>
  <si>
    <t>Emma Fergen</t>
  </si>
  <si>
    <t>Anne Fleck</t>
  </si>
  <si>
    <t>Ida Trautmann</t>
  </si>
  <si>
    <t>Natalia Kalitschev</t>
  </si>
  <si>
    <t>Malin Pawelletz</t>
  </si>
  <si>
    <t>Viktoria Loschkin</t>
  </si>
  <si>
    <t>Julia Beraz</t>
  </si>
  <si>
    <t>TV Moselweiß</t>
  </si>
  <si>
    <t>Laetitia Regnery</t>
  </si>
  <si>
    <t>Emiliy Willems</t>
  </si>
  <si>
    <t>Antonia Becker</t>
  </si>
  <si>
    <t>Kathleen Grafe</t>
  </si>
  <si>
    <t>Greta Leitsch</t>
  </si>
  <si>
    <t>Sophia Reick</t>
  </si>
  <si>
    <t>Amelie Vogt</t>
  </si>
  <si>
    <t>Lk 2</t>
  </si>
  <si>
    <t>Emmy Michels</t>
  </si>
  <si>
    <t>Sofia Berg</t>
  </si>
  <si>
    <t>Viola Migliori</t>
  </si>
  <si>
    <t>Marla Löschmann</t>
  </si>
  <si>
    <t>Clara Reich</t>
  </si>
  <si>
    <t>Melody Kasner</t>
  </si>
  <si>
    <t>Lillith Mohr</t>
  </si>
  <si>
    <t>Maja Iseke</t>
  </si>
  <si>
    <t>Aurelia Eman</t>
  </si>
  <si>
    <t>Eleny Moravec</t>
  </si>
  <si>
    <t>Charlotte Hinkel</t>
  </si>
  <si>
    <t>Pauline Becker</t>
  </si>
  <si>
    <t>Charlotta Retzmann</t>
  </si>
  <si>
    <t>Alanah Petrovici</t>
  </si>
  <si>
    <t>Neliya Basören</t>
  </si>
  <si>
    <t>Charlotte Ladwein</t>
  </si>
  <si>
    <t>Mila Port</t>
  </si>
  <si>
    <t>Sophie Riebold</t>
  </si>
  <si>
    <t>Valencia Walz</t>
  </si>
  <si>
    <t>Marla Kalb</t>
  </si>
  <si>
    <t>Sonja Roob</t>
  </si>
  <si>
    <t>Mara Dickmann</t>
  </si>
  <si>
    <t>Emma Miller</t>
  </si>
  <si>
    <t>Katharina Knifka</t>
  </si>
  <si>
    <t>Amalia Walz</t>
  </si>
  <si>
    <t>Mina Weigele</t>
  </si>
  <si>
    <t>Milena Beraz</t>
  </si>
  <si>
    <t>Lina Schäfer</t>
  </si>
  <si>
    <t>Paulina Rommel</t>
  </si>
  <si>
    <t>Tamica Prinz</t>
  </si>
  <si>
    <t>Lia Müller-Dumont</t>
  </si>
  <si>
    <t>Jana Krämer</t>
  </si>
  <si>
    <t>Lonne Petersen</t>
  </si>
  <si>
    <t>Pauline Ladwein</t>
  </si>
  <si>
    <t>Isabella Hasselwander</t>
  </si>
  <si>
    <t>Freja Puschmann</t>
  </si>
  <si>
    <t>Lilly Riebold</t>
  </si>
  <si>
    <t>Enna Hoffmeister</t>
  </si>
  <si>
    <t>Lilou Bernhard</t>
  </si>
  <si>
    <t>Alexis Rönn</t>
  </si>
  <si>
    <t>Lina Haeßer</t>
  </si>
  <si>
    <t>TS Bendorf</t>
  </si>
  <si>
    <t>Marlene Cremer</t>
  </si>
  <si>
    <t>Julia Wingender</t>
  </si>
  <si>
    <t>WK 212207</t>
  </si>
  <si>
    <t>Franziska Görgen</t>
  </si>
  <si>
    <t>Lotte Gelhard</t>
  </si>
  <si>
    <t>TV Weitersburg</t>
  </si>
  <si>
    <t>Marcelina Siewert</t>
  </si>
  <si>
    <t>TG Boppard</t>
  </si>
  <si>
    <t>Chiara John</t>
  </si>
  <si>
    <t>Philina Haßlinger</t>
  </si>
  <si>
    <t>Deliya Leppin</t>
  </si>
  <si>
    <t>TV Weiterburg</t>
  </si>
  <si>
    <t>Lola Wilhelm</t>
  </si>
  <si>
    <t>Mia Lewandowski</t>
  </si>
  <si>
    <t>Mia Thelen</t>
  </si>
  <si>
    <t>Lilly Stein</t>
  </si>
  <si>
    <t>Lina Staudt</t>
  </si>
  <si>
    <t>Julia Orlovic</t>
  </si>
  <si>
    <t>Eva Rünz</t>
  </si>
  <si>
    <t>Ella Zwick</t>
  </si>
  <si>
    <t>Magdalena Bischoff</t>
  </si>
  <si>
    <t>Lotte Stevens</t>
  </si>
  <si>
    <t>Marleen Geisler</t>
  </si>
  <si>
    <t>Aurelia Haßlinger</t>
  </si>
  <si>
    <t>Darina Mikhaleva</t>
  </si>
  <si>
    <t>Valentina Piwecki</t>
  </si>
  <si>
    <t>Sophie Waldforst</t>
  </si>
  <si>
    <t>TV Vallendar</t>
  </si>
  <si>
    <t>Maja Tittizer</t>
  </si>
  <si>
    <t>Marie Fiks</t>
  </si>
  <si>
    <t>Louisa Plattes</t>
  </si>
  <si>
    <t>Josefine Baierl</t>
  </si>
  <si>
    <t>Mathilda Elberskirch</t>
  </si>
  <si>
    <t>Carlotta Martin</t>
  </si>
  <si>
    <t>Sara Kasperzcyk</t>
  </si>
  <si>
    <t>Leni Berwanger</t>
  </si>
  <si>
    <t>TSV Lay</t>
  </si>
  <si>
    <t>Mali Kissel</t>
  </si>
  <si>
    <t>Clara Wahlen</t>
  </si>
  <si>
    <t>Enni Flöck</t>
  </si>
  <si>
    <t>Lena Specht</t>
  </si>
  <si>
    <t>Jana Stumm</t>
  </si>
  <si>
    <t>Hailey Brandt</t>
  </si>
  <si>
    <t>Alea Berresheim</t>
  </si>
  <si>
    <t>Luise Hawig</t>
  </si>
  <si>
    <t>Mariella Kiefer</t>
  </si>
  <si>
    <t>Emma Pistono</t>
  </si>
  <si>
    <t>Nia Ott</t>
  </si>
  <si>
    <t>Sophia Janzen</t>
  </si>
  <si>
    <t>Amelie Weller</t>
  </si>
  <si>
    <t>Emma Novak</t>
  </si>
  <si>
    <t>TSV  Lay</t>
  </si>
  <si>
    <t>Lea Granic</t>
  </si>
  <si>
    <t>Lena Spitz</t>
  </si>
  <si>
    <t>Teresa Kandel</t>
  </si>
  <si>
    <t>Luisa Müller</t>
  </si>
  <si>
    <t>Larissa Sauerbier</t>
  </si>
  <si>
    <t>Johanna Hehl</t>
  </si>
  <si>
    <t>Nina Becker</t>
  </si>
  <si>
    <t>Emma Grein</t>
  </si>
  <si>
    <t>TV Weißenthurm</t>
  </si>
  <si>
    <t>Celina Kergard</t>
  </si>
  <si>
    <t>Vera Bagri</t>
  </si>
  <si>
    <t>Johanna Zimmermann</t>
  </si>
  <si>
    <t>TV Bad Salzig</t>
  </si>
  <si>
    <t>Ida Keßler</t>
  </si>
  <si>
    <t>Melia Schunk</t>
  </si>
  <si>
    <t>Paulina Hommer</t>
  </si>
  <si>
    <t>Mascha Serdiuk</t>
  </si>
  <si>
    <t>Louisa Bersch</t>
  </si>
  <si>
    <t>Marli Icks</t>
  </si>
  <si>
    <t>Maya Pitzen</t>
  </si>
  <si>
    <t>Maja Ginder</t>
  </si>
  <si>
    <t>Marie Sanft</t>
  </si>
  <si>
    <t>Josefine Götz</t>
  </si>
  <si>
    <t>Lina Schmengler</t>
  </si>
  <si>
    <t>Leandra Lübbe</t>
  </si>
  <si>
    <t>Talya Karan</t>
  </si>
  <si>
    <t>Kamila Petrenova</t>
  </si>
  <si>
    <t>Charlie Titze</t>
  </si>
  <si>
    <t>Leni Volk</t>
  </si>
  <si>
    <t>Hanna Fiks</t>
  </si>
  <si>
    <t>Maya Ugur</t>
  </si>
  <si>
    <t>Lara Kimling</t>
  </si>
  <si>
    <t>Charlotte Eckstein</t>
  </si>
  <si>
    <t>Ella Ketzer</t>
  </si>
  <si>
    <t>Leonie Hennemann</t>
  </si>
  <si>
    <t>Emilie Kindsvater</t>
  </si>
  <si>
    <t>Anne Witterlede</t>
  </si>
  <si>
    <t>Klara von Fürstenberg</t>
  </si>
  <si>
    <t>Q</t>
  </si>
  <si>
    <t>TVM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</si>
</sst>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/>
    <xf numFmtId="2" fontId="0" fillId="2" borderId="1" xfId="0" applyNumberFormat="1" applyFill="1" applyBorder="1"/>
    <xf numFmtId="2" fontId="1" fillId="2" borderId="1" xfId="0" applyNumberFormat="1" applyFont="1" applyFill="1" applyBorder="1"/>
    <xf numFmtId="0" fontId="0" fillId="2" borderId="0" xfId="0" applyFill="1"/>
    <xf numFmtId="2" fontId="0" fillId="2" borderId="0" xfId="0" applyNumberFormat="1" applyFill="1"/>
    <xf numFmtId="2" fontId="1" fillId="2" borderId="0" xfId="0" applyNumberFormat="1" applyFont="1" applyFill="1"/>
    <xf numFmtId="2" fontId="0" fillId="3" borderId="1" xfId="0" applyNumberFormat="1" applyFill="1" applyBorder="1"/>
    <xf numFmtId="0" fontId="0" fillId="2" borderId="2" xfId="0" applyFill="1" applyBorder="1"/>
    <xf numFmtId="2" fontId="0" fillId="3" borderId="2" xfId="0" applyNumberFormat="1" applyFill="1" applyBorder="1"/>
    <xf numFmtId="2" fontId="0" fillId="2" borderId="2" xfId="0" applyNumberFormat="1" applyFill="1" applyBorder="1"/>
    <xf numFmtId="2" fontId="1" fillId="2" borderId="2" xfId="0" applyNumberFormat="1" applyFont="1" applyFill="1" applyBorder="1"/>
    <xf numFmtId="0" fontId="0" fillId="2" borderId="3" xfId="0" applyFill="1" applyBorder="1"/>
    <xf numFmtId="2" fontId="0" fillId="2" borderId="3" xfId="0" applyNumberFormat="1" applyFill="1" applyBorder="1"/>
    <xf numFmtId="2" fontId="1" fillId="2" borderId="3" xfId="0" applyNumberFormat="1" applyFont="1" applyFill="1" applyBorder="1"/>
    <xf numFmtId="0" fontId="0" fillId="4" borderId="0" xfId="0" applyFill="1"/>
    <xf numFmtId="2" fontId="0" fillId="4" borderId="0" xfId="0" applyNumberFormat="1" applyFill="1"/>
    <xf numFmtId="2" fontId="1" fillId="4" borderId="0" xfId="0" applyNumberFormat="1" applyFont="1" applyFill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05DF9-415F-455D-A1B9-238754342A6C}">
  <dimension ref="A1:AN40"/>
  <sheetViews>
    <sheetView tabSelected="1" zoomScale="72" zoomScaleNormal="69" workbookViewId="0">
      <selection activeCell="B32" sqref="A32:XFD40"/>
    </sheetView>
  </sheetViews>
  <sheetFormatPr baseColWidth="10" defaultRowHeight="14.5" x14ac:dyDescent="0.35"/>
  <cols>
    <col min="1" max="1" width="16.08984375" bestFit="1" customWidth="1"/>
    <col min="2" max="2" width="9.453125" bestFit="1" customWidth="1"/>
    <col min="3" max="3" width="14.54296875" bestFit="1" customWidth="1"/>
    <col min="4" max="4" width="4.08984375" bestFit="1" customWidth="1"/>
    <col min="5" max="5" width="6.6328125" bestFit="1" customWidth="1"/>
    <col min="6" max="8" width="4.6328125" bestFit="1" customWidth="1"/>
    <col min="9" max="9" width="6.36328125" bestFit="1" customWidth="1"/>
    <col min="10" max="10" width="5.6328125" bestFit="1" customWidth="1"/>
    <col min="11" max="11" width="4.6328125" bestFit="1" customWidth="1"/>
    <col min="12" max="12" width="7.36328125" bestFit="1" customWidth="1"/>
    <col min="13" max="13" width="6.6328125" bestFit="1" customWidth="1"/>
    <col min="14" max="16" width="4.6328125" bestFit="1" customWidth="1"/>
    <col min="17" max="17" width="6.7265625" bestFit="1" customWidth="1"/>
    <col min="18" max="18" width="5.6328125" bestFit="1" customWidth="1"/>
    <col min="19" max="19" width="4.6328125" bestFit="1" customWidth="1"/>
    <col min="20" max="20" width="7.36328125" bestFit="1" customWidth="1"/>
    <col min="21" max="21" width="6.90625" bestFit="1" customWidth="1"/>
    <col min="22" max="24" width="4.6328125" bestFit="1" customWidth="1"/>
    <col min="25" max="25" width="6.7265625" bestFit="1" customWidth="1"/>
    <col min="26" max="26" width="5.6328125" bestFit="1" customWidth="1"/>
    <col min="27" max="27" width="4.6328125" bestFit="1" customWidth="1"/>
    <col min="28" max="28" width="7.36328125" bestFit="1" customWidth="1"/>
    <col min="29" max="29" width="6.6328125" bestFit="1" customWidth="1"/>
    <col min="30" max="32" width="4.6328125" bestFit="1" customWidth="1"/>
    <col min="33" max="33" width="6.36328125" bestFit="1" customWidth="1"/>
    <col min="34" max="34" width="5.6328125" bestFit="1" customWidth="1"/>
    <col min="35" max="35" width="4.6328125" bestFit="1" customWidth="1"/>
    <col min="36" max="36" width="7.36328125" bestFit="1" customWidth="1"/>
    <col min="37" max="37" width="5.6328125" bestFit="1" customWidth="1"/>
    <col min="38" max="38" width="5.36328125" customWidth="1"/>
    <col min="39" max="39" width="5.81640625" customWidth="1"/>
    <col min="40" max="40" width="6.36328125" customWidth="1"/>
  </cols>
  <sheetData>
    <row r="1" spans="1:40" x14ac:dyDescent="0.35">
      <c r="A1" t="s">
        <v>23</v>
      </c>
      <c r="B1" t="s">
        <v>16</v>
      </c>
      <c r="C1" t="s">
        <v>10</v>
      </c>
      <c r="E1" t="s">
        <v>12</v>
      </c>
      <c r="M1" t="s">
        <v>13</v>
      </c>
      <c r="U1" t="s">
        <v>14</v>
      </c>
      <c r="AC1" t="s">
        <v>15</v>
      </c>
    </row>
    <row r="2" spans="1:40" x14ac:dyDescent="0.35"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1</v>
      </c>
      <c r="N2" s="4" t="s">
        <v>2</v>
      </c>
      <c r="O2" s="4" t="s">
        <v>3</v>
      </c>
      <c r="P2" s="4" t="s">
        <v>4</v>
      </c>
      <c r="Q2" s="4" t="s">
        <v>5</v>
      </c>
      <c r="R2" s="4" t="s">
        <v>6</v>
      </c>
      <c r="S2" s="4" t="s">
        <v>7</v>
      </c>
      <c r="T2" s="4" t="s">
        <v>8</v>
      </c>
      <c r="U2" s="4" t="s">
        <v>1</v>
      </c>
      <c r="V2" s="4" t="s">
        <v>2</v>
      </c>
      <c r="W2" s="4" t="s">
        <v>3</v>
      </c>
      <c r="X2" s="4" t="s">
        <v>4</v>
      </c>
      <c r="Y2" s="4" t="s">
        <v>5</v>
      </c>
      <c r="Z2" s="4" t="s">
        <v>6</v>
      </c>
      <c r="AA2" s="4" t="s">
        <v>7</v>
      </c>
      <c r="AB2" s="4" t="s">
        <v>8</v>
      </c>
      <c r="AC2" s="4" t="s">
        <v>1</v>
      </c>
      <c r="AD2" s="4" t="s">
        <v>2</v>
      </c>
      <c r="AE2" s="4" t="s">
        <v>3</v>
      </c>
      <c r="AF2" s="4" t="s">
        <v>4</v>
      </c>
      <c r="AG2" s="4" t="s">
        <v>5</v>
      </c>
      <c r="AH2" s="4" t="s">
        <v>6</v>
      </c>
      <c r="AI2" s="4" t="s">
        <v>7</v>
      </c>
      <c r="AJ2" s="4" t="s">
        <v>8</v>
      </c>
      <c r="AM2" s="4" t="s">
        <v>232</v>
      </c>
    </row>
    <row r="3" spans="1:40" s="4" customFormat="1" ht="20" customHeight="1" x14ac:dyDescent="0.35">
      <c r="A3" s="1" t="s">
        <v>196</v>
      </c>
      <c r="B3" s="1">
        <v>2011</v>
      </c>
      <c r="C3" s="1" t="s">
        <v>177</v>
      </c>
      <c r="D3" s="1">
        <v>302</v>
      </c>
      <c r="E3" s="2">
        <v>9</v>
      </c>
      <c r="F3" s="2">
        <v>2.4</v>
      </c>
      <c r="G3" s="2">
        <v>2.6</v>
      </c>
      <c r="H3" s="2">
        <f t="shared" ref="H3:H18" si="0">AVERAGE(F3:G3)</f>
        <v>2.5</v>
      </c>
      <c r="I3" s="2">
        <f t="shared" ref="I3:I18" si="1">SUM(10-H3)</f>
        <v>7.5</v>
      </c>
      <c r="J3" s="2">
        <f t="shared" ref="J3:J18" si="2">SUM(E3+I3)</f>
        <v>16.5</v>
      </c>
      <c r="K3" s="2">
        <v>0</v>
      </c>
      <c r="L3" s="2">
        <f t="shared" ref="L3:L18" si="3">SUM(J3-K3)</f>
        <v>16.5</v>
      </c>
      <c r="M3" s="2">
        <v>8</v>
      </c>
      <c r="N3" s="2">
        <v>1.4</v>
      </c>
      <c r="O3" s="2">
        <v>1.6</v>
      </c>
      <c r="P3" s="2">
        <f t="shared" ref="P3:P18" si="4">AVERAGE(N3:O3)</f>
        <v>1.5</v>
      </c>
      <c r="Q3" s="2">
        <f t="shared" ref="Q3:Q18" si="5">SUM(10-P3)</f>
        <v>8.5</v>
      </c>
      <c r="R3" s="2">
        <f t="shared" ref="R3:R18" si="6">SUM(M3+Q3)</f>
        <v>16.5</v>
      </c>
      <c r="S3" s="2">
        <v>0</v>
      </c>
      <c r="T3" s="2">
        <f t="shared" ref="T3:T18" si="7">SUM(R3-S3)</f>
        <v>16.5</v>
      </c>
      <c r="U3" s="2">
        <v>9</v>
      </c>
      <c r="V3" s="2">
        <v>3.9</v>
      </c>
      <c r="W3" s="2">
        <v>4</v>
      </c>
      <c r="X3" s="2">
        <f t="shared" ref="X3:X18" si="8">AVERAGE(V3:W3)</f>
        <v>3.95</v>
      </c>
      <c r="Y3" s="2">
        <f t="shared" ref="Y3:Y18" si="9">SUM(10-X3)</f>
        <v>6.05</v>
      </c>
      <c r="Z3" s="2">
        <f t="shared" ref="Z3:Z18" si="10">SUM(U3+Y3)</f>
        <v>15.05</v>
      </c>
      <c r="AA3" s="2">
        <v>0</v>
      </c>
      <c r="AB3" s="2">
        <f t="shared" ref="AB3:AB18" si="11">SUM(Z3-AA3)</f>
        <v>15.05</v>
      </c>
      <c r="AC3" s="2">
        <v>9</v>
      </c>
      <c r="AD3" s="2">
        <v>2.2999999999999998</v>
      </c>
      <c r="AE3" s="2">
        <v>2.9</v>
      </c>
      <c r="AF3" s="2">
        <f t="shared" ref="AF3:AF18" si="12">AVERAGE(AD3:AE3)</f>
        <v>2.5999999999999996</v>
      </c>
      <c r="AG3" s="2">
        <f t="shared" ref="AG3:AG18" si="13">SUM(10-AF3)</f>
        <v>7.4</v>
      </c>
      <c r="AH3" s="2">
        <f t="shared" ref="AH3:AH18" si="14">SUM(AC3+AG3)</f>
        <v>16.399999999999999</v>
      </c>
      <c r="AI3" s="2">
        <v>0</v>
      </c>
      <c r="AJ3" s="2">
        <f t="shared" ref="AJ3:AJ18" si="15">SUM(AH3-AI3)</f>
        <v>16.399999999999999</v>
      </c>
      <c r="AK3" s="3">
        <f t="shared" ref="AK3:AK18" si="16">SUM(AJ3+AB3+T3+L3)</f>
        <v>64.45</v>
      </c>
      <c r="AL3" s="1">
        <v>1</v>
      </c>
      <c r="AM3" s="1" t="s">
        <v>231</v>
      </c>
      <c r="AN3" s="1"/>
    </row>
    <row r="4" spans="1:40" s="4" customFormat="1" ht="20" customHeight="1" x14ac:dyDescent="0.35">
      <c r="A4" s="1" t="s">
        <v>169</v>
      </c>
      <c r="B4" s="1">
        <v>2011</v>
      </c>
      <c r="C4" s="1" t="s">
        <v>168</v>
      </c>
      <c r="D4" s="1">
        <v>302</v>
      </c>
      <c r="E4" s="2">
        <v>7</v>
      </c>
      <c r="F4" s="2">
        <v>1.7</v>
      </c>
      <c r="G4" s="2">
        <v>1.5</v>
      </c>
      <c r="H4" s="2">
        <f t="shared" si="0"/>
        <v>1.6</v>
      </c>
      <c r="I4" s="2">
        <f t="shared" si="1"/>
        <v>8.4</v>
      </c>
      <c r="J4" s="2">
        <f t="shared" si="2"/>
        <v>15.4</v>
      </c>
      <c r="K4" s="2">
        <v>0</v>
      </c>
      <c r="L4" s="2">
        <f t="shared" si="3"/>
        <v>15.4</v>
      </c>
      <c r="M4" s="2">
        <v>5.5</v>
      </c>
      <c r="N4" s="2">
        <v>2.2000000000000002</v>
      </c>
      <c r="O4" s="2">
        <v>2.2000000000000002</v>
      </c>
      <c r="P4" s="2">
        <f t="shared" si="4"/>
        <v>2.2000000000000002</v>
      </c>
      <c r="Q4" s="2">
        <f t="shared" si="5"/>
        <v>7.8</v>
      </c>
      <c r="R4" s="2">
        <f t="shared" si="6"/>
        <v>13.3</v>
      </c>
      <c r="S4" s="2">
        <v>0</v>
      </c>
      <c r="T4" s="2">
        <f t="shared" si="7"/>
        <v>13.3</v>
      </c>
      <c r="U4" s="2">
        <v>9</v>
      </c>
      <c r="V4" s="2">
        <v>3.4</v>
      </c>
      <c r="W4" s="2">
        <v>3.8</v>
      </c>
      <c r="X4" s="2">
        <f t="shared" si="8"/>
        <v>3.5999999999999996</v>
      </c>
      <c r="Y4" s="2">
        <f t="shared" si="9"/>
        <v>6.4</v>
      </c>
      <c r="Z4" s="2">
        <f t="shared" si="10"/>
        <v>15.4</v>
      </c>
      <c r="AA4" s="2">
        <v>0</v>
      </c>
      <c r="AB4" s="2">
        <f t="shared" si="11"/>
        <v>15.4</v>
      </c>
      <c r="AC4" s="2">
        <v>8</v>
      </c>
      <c r="AD4" s="2">
        <v>1.7</v>
      </c>
      <c r="AE4" s="2">
        <v>1.9</v>
      </c>
      <c r="AF4" s="2">
        <f t="shared" si="12"/>
        <v>1.7999999999999998</v>
      </c>
      <c r="AG4" s="2">
        <f t="shared" si="13"/>
        <v>8.1999999999999993</v>
      </c>
      <c r="AH4" s="2">
        <f t="shared" si="14"/>
        <v>16.2</v>
      </c>
      <c r="AI4" s="2">
        <v>0</v>
      </c>
      <c r="AJ4" s="2">
        <f t="shared" si="15"/>
        <v>16.2</v>
      </c>
      <c r="AK4" s="3">
        <f t="shared" si="16"/>
        <v>60.300000000000004</v>
      </c>
      <c r="AL4" s="1">
        <v>2</v>
      </c>
      <c r="AM4" s="1"/>
      <c r="AN4" s="1"/>
    </row>
    <row r="5" spans="1:40" s="4" customFormat="1" ht="20" customHeight="1" x14ac:dyDescent="0.35">
      <c r="A5" s="1" t="s">
        <v>195</v>
      </c>
      <c r="B5" s="1">
        <v>2011</v>
      </c>
      <c r="C5" s="1" t="s">
        <v>177</v>
      </c>
      <c r="D5" s="1">
        <v>302</v>
      </c>
      <c r="E5" s="2">
        <v>7</v>
      </c>
      <c r="F5" s="2">
        <v>3</v>
      </c>
      <c r="G5" s="2">
        <v>2.8</v>
      </c>
      <c r="H5" s="2">
        <f t="shared" si="0"/>
        <v>2.9</v>
      </c>
      <c r="I5" s="2">
        <f t="shared" si="1"/>
        <v>7.1</v>
      </c>
      <c r="J5" s="2">
        <f t="shared" si="2"/>
        <v>14.1</v>
      </c>
      <c r="K5" s="2">
        <v>0</v>
      </c>
      <c r="L5" s="2">
        <f t="shared" si="3"/>
        <v>14.1</v>
      </c>
      <c r="M5" s="2">
        <v>6</v>
      </c>
      <c r="N5" s="2">
        <v>2</v>
      </c>
      <c r="O5" s="2">
        <v>1.2</v>
      </c>
      <c r="P5" s="2">
        <f t="shared" si="4"/>
        <v>1.6</v>
      </c>
      <c r="Q5" s="2">
        <f t="shared" si="5"/>
        <v>8.4</v>
      </c>
      <c r="R5" s="2">
        <f t="shared" si="6"/>
        <v>14.4</v>
      </c>
      <c r="S5" s="2">
        <v>0</v>
      </c>
      <c r="T5" s="2">
        <f t="shared" si="7"/>
        <v>14.4</v>
      </c>
      <c r="U5" s="2">
        <v>8.5</v>
      </c>
      <c r="V5" s="2">
        <v>2.9</v>
      </c>
      <c r="W5" s="2">
        <v>3.3</v>
      </c>
      <c r="X5" s="2">
        <f t="shared" si="8"/>
        <v>3.0999999999999996</v>
      </c>
      <c r="Y5" s="2">
        <f t="shared" si="9"/>
        <v>6.9</v>
      </c>
      <c r="Z5" s="2">
        <f t="shared" si="10"/>
        <v>15.4</v>
      </c>
      <c r="AA5" s="2">
        <v>0</v>
      </c>
      <c r="AB5" s="2">
        <f t="shared" si="11"/>
        <v>15.4</v>
      </c>
      <c r="AC5" s="2">
        <v>7</v>
      </c>
      <c r="AD5" s="2">
        <v>2.2000000000000002</v>
      </c>
      <c r="AE5" s="2">
        <v>2.2999999999999998</v>
      </c>
      <c r="AF5" s="2">
        <f t="shared" si="12"/>
        <v>2.25</v>
      </c>
      <c r="AG5" s="2">
        <f t="shared" si="13"/>
        <v>7.75</v>
      </c>
      <c r="AH5" s="2">
        <f t="shared" si="14"/>
        <v>14.75</v>
      </c>
      <c r="AI5" s="2">
        <v>0</v>
      </c>
      <c r="AJ5" s="2">
        <f t="shared" si="15"/>
        <v>14.75</v>
      </c>
      <c r="AK5" s="3">
        <f t="shared" si="16"/>
        <v>58.65</v>
      </c>
      <c r="AL5" s="1">
        <v>3</v>
      </c>
      <c r="AM5" s="1"/>
      <c r="AN5" s="1"/>
    </row>
    <row r="6" spans="1:40" s="4" customFormat="1" ht="20" customHeight="1" x14ac:dyDescent="0.35">
      <c r="A6" s="1" t="s">
        <v>221</v>
      </c>
      <c r="B6" s="1">
        <v>2011</v>
      </c>
      <c r="C6" s="1" t="s">
        <v>90</v>
      </c>
      <c r="D6" s="1">
        <v>302</v>
      </c>
      <c r="E6" s="2">
        <v>7</v>
      </c>
      <c r="F6" s="2">
        <v>2</v>
      </c>
      <c r="G6" s="2">
        <v>1.8</v>
      </c>
      <c r="H6" s="2">
        <f t="shared" si="0"/>
        <v>1.9</v>
      </c>
      <c r="I6" s="2">
        <f t="shared" si="1"/>
        <v>8.1</v>
      </c>
      <c r="J6" s="2">
        <f t="shared" si="2"/>
        <v>15.1</v>
      </c>
      <c r="K6" s="2">
        <v>0</v>
      </c>
      <c r="L6" s="2">
        <f t="shared" si="3"/>
        <v>15.1</v>
      </c>
      <c r="M6" s="2">
        <v>4.5</v>
      </c>
      <c r="N6" s="2">
        <v>2.7</v>
      </c>
      <c r="O6" s="2">
        <v>2.4</v>
      </c>
      <c r="P6" s="2">
        <f t="shared" si="4"/>
        <v>2.5499999999999998</v>
      </c>
      <c r="Q6" s="2">
        <f t="shared" si="5"/>
        <v>7.45</v>
      </c>
      <c r="R6" s="2">
        <f t="shared" si="6"/>
        <v>11.95</v>
      </c>
      <c r="S6" s="2">
        <v>0</v>
      </c>
      <c r="T6" s="2">
        <f t="shared" si="7"/>
        <v>11.95</v>
      </c>
      <c r="U6" s="2">
        <v>6</v>
      </c>
      <c r="V6" s="2">
        <v>2.2999999999999998</v>
      </c>
      <c r="W6" s="2">
        <v>2.6</v>
      </c>
      <c r="X6" s="2">
        <f t="shared" si="8"/>
        <v>2.4500000000000002</v>
      </c>
      <c r="Y6" s="2">
        <f t="shared" si="9"/>
        <v>7.55</v>
      </c>
      <c r="Z6" s="2">
        <f t="shared" si="10"/>
        <v>13.55</v>
      </c>
      <c r="AA6" s="2">
        <v>0</v>
      </c>
      <c r="AB6" s="2">
        <f t="shared" si="11"/>
        <v>13.55</v>
      </c>
      <c r="AC6" s="2">
        <v>6.7</v>
      </c>
      <c r="AD6" s="2">
        <v>2.7</v>
      </c>
      <c r="AE6" s="2">
        <v>2.5</v>
      </c>
      <c r="AF6" s="2">
        <f t="shared" si="12"/>
        <v>2.6</v>
      </c>
      <c r="AG6" s="2">
        <f t="shared" si="13"/>
        <v>7.4</v>
      </c>
      <c r="AH6" s="2">
        <f t="shared" si="14"/>
        <v>14.100000000000001</v>
      </c>
      <c r="AI6" s="2">
        <v>0</v>
      </c>
      <c r="AJ6" s="2">
        <f t="shared" si="15"/>
        <v>14.100000000000001</v>
      </c>
      <c r="AK6" s="3">
        <f t="shared" si="16"/>
        <v>54.7</v>
      </c>
      <c r="AL6" s="1">
        <v>4</v>
      </c>
      <c r="AM6" s="1"/>
      <c r="AN6" s="1"/>
    </row>
    <row r="7" spans="1:40" s="4" customFormat="1" ht="20" customHeight="1" x14ac:dyDescent="0.35">
      <c r="A7" s="8" t="s">
        <v>198</v>
      </c>
      <c r="B7" s="8">
        <v>2011</v>
      </c>
      <c r="C7" s="8" t="s">
        <v>201</v>
      </c>
      <c r="D7" s="8">
        <v>302</v>
      </c>
      <c r="E7" s="10">
        <v>7</v>
      </c>
      <c r="F7" s="10">
        <v>3.6</v>
      </c>
      <c r="G7" s="10">
        <v>3.6</v>
      </c>
      <c r="H7" s="10">
        <f t="shared" si="0"/>
        <v>3.6</v>
      </c>
      <c r="I7" s="10">
        <f t="shared" si="1"/>
        <v>6.4</v>
      </c>
      <c r="J7" s="10">
        <f t="shared" si="2"/>
        <v>13.4</v>
      </c>
      <c r="K7" s="10">
        <v>0</v>
      </c>
      <c r="L7" s="10">
        <f t="shared" si="3"/>
        <v>13.4</v>
      </c>
      <c r="M7" s="10">
        <v>4.5</v>
      </c>
      <c r="N7" s="10">
        <v>3.5</v>
      </c>
      <c r="O7" s="10">
        <v>3.8</v>
      </c>
      <c r="P7" s="10">
        <f t="shared" si="4"/>
        <v>3.65</v>
      </c>
      <c r="Q7" s="10">
        <f t="shared" si="5"/>
        <v>6.35</v>
      </c>
      <c r="R7" s="10">
        <f t="shared" si="6"/>
        <v>10.85</v>
      </c>
      <c r="S7" s="10">
        <v>0</v>
      </c>
      <c r="T7" s="10">
        <f t="shared" si="7"/>
        <v>10.85</v>
      </c>
      <c r="U7" s="10">
        <v>6.7</v>
      </c>
      <c r="V7" s="10">
        <v>5.0999999999999996</v>
      </c>
      <c r="W7" s="10">
        <v>5.5</v>
      </c>
      <c r="X7" s="10">
        <f t="shared" si="8"/>
        <v>5.3</v>
      </c>
      <c r="Y7" s="10">
        <f t="shared" si="9"/>
        <v>4.7</v>
      </c>
      <c r="Z7" s="10">
        <f t="shared" si="10"/>
        <v>11.4</v>
      </c>
      <c r="AA7" s="10">
        <v>0</v>
      </c>
      <c r="AB7" s="10">
        <f t="shared" si="11"/>
        <v>11.4</v>
      </c>
      <c r="AC7" s="10">
        <v>6.5</v>
      </c>
      <c r="AD7" s="10">
        <v>4.2</v>
      </c>
      <c r="AE7" s="10">
        <v>3.7</v>
      </c>
      <c r="AF7" s="10">
        <f t="shared" si="12"/>
        <v>3.95</v>
      </c>
      <c r="AG7" s="10">
        <f t="shared" si="13"/>
        <v>6.05</v>
      </c>
      <c r="AH7" s="10">
        <f t="shared" si="14"/>
        <v>12.55</v>
      </c>
      <c r="AI7" s="10">
        <v>0</v>
      </c>
      <c r="AJ7" s="10">
        <f t="shared" si="15"/>
        <v>12.55</v>
      </c>
      <c r="AK7" s="11">
        <f t="shared" si="16"/>
        <v>48.2</v>
      </c>
      <c r="AL7" s="8">
        <v>5</v>
      </c>
      <c r="AM7" s="8"/>
      <c r="AN7" s="8"/>
    </row>
    <row r="8" spans="1:40" s="4" customFormat="1" ht="20" customHeight="1" x14ac:dyDescent="0.35">
      <c r="A8" s="15"/>
      <c r="B8" s="15"/>
      <c r="C8" s="15"/>
      <c r="D8" s="15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7"/>
      <c r="AL8" s="15"/>
      <c r="AM8" s="15"/>
    </row>
    <row r="9" spans="1:40" s="4" customFormat="1" ht="20" customHeight="1" x14ac:dyDescent="0.35">
      <c r="A9" s="12" t="s">
        <v>194</v>
      </c>
      <c r="B9" s="12">
        <v>2012</v>
      </c>
      <c r="C9" s="12" t="s">
        <v>177</v>
      </c>
      <c r="D9" s="12">
        <v>302</v>
      </c>
      <c r="E9" s="13">
        <v>9</v>
      </c>
      <c r="F9" s="13">
        <v>1.5</v>
      </c>
      <c r="G9" s="13">
        <v>1.5</v>
      </c>
      <c r="H9" s="13">
        <f t="shared" si="0"/>
        <v>1.5</v>
      </c>
      <c r="I9" s="13">
        <f t="shared" si="1"/>
        <v>8.5</v>
      </c>
      <c r="J9" s="13">
        <f t="shared" si="2"/>
        <v>17.5</v>
      </c>
      <c r="K9" s="13">
        <v>0</v>
      </c>
      <c r="L9" s="13">
        <f t="shared" si="3"/>
        <v>17.5</v>
      </c>
      <c r="M9" s="13">
        <v>8</v>
      </c>
      <c r="N9" s="13">
        <v>2.1</v>
      </c>
      <c r="O9" s="13">
        <v>1.7</v>
      </c>
      <c r="P9" s="13">
        <f t="shared" si="4"/>
        <v>1.9</v>
      </c>
      <c r="Q9" s="13">
        <f t="shared" si="5"/>
        <v>8.1</v>
      </c>
      <c r="R9" s="13">
        <f t="shared" si="6"/>
        <v>16.100000000000001</v>
      </c>
      <c r="S9" s="13">
        <v>0</v>
      </c>
      <c r="T9" s="13">
        <f t="shared" si="7"/>
        <v>16.100000000000001</v>
      </c>
      <c r="U9" s="13">
        <v>9</v>
      </c>
      <c r="V9" s="13">
        <v>1.6</v>
      </c>
      <c r="W9" s="13">
        <v>2</v>
      </c>
      <c r="X9" s="13">
        <f t="shared" si="8"/>
        <v>1.8</v>
      </c>
      <c r="Y9" s="13">
        <f t="shared" si="9"/>
        <v>8.1999999999999993</v>
      </c>
      <c r="Z9" s="13">
        <f t="shared" si="10"/>
        <v>17.2</v>
      </c>
      <c r="AA9" s="13">
        <v>0</v>
      </c>
      <c r="AB9" s="13">
        <f t="shared" si="11"/>
        <v>17.2</v>
      </c>
      <c r="AC9" s="13">
        <v>9</v>
      </c>
      <c r="AD9" s="13">
        <v>1.8</v>
      </c>
      <c r="AE9" s="13">
        <v>1.5</v>
      </c>
      <c r="AF9" s="13">
        <f t="shared" si="12"/>
        <v>1.65</v>
      </c>
      <c r="AG9" s="13">
        <f t="shared" si="13"/>
        <v>8.35</v>
      </c>
      <c r="AH9" s="13">
        <f t="shared" si="14"/>
        <v>17.350000000000001</v>
      </c>
      <c r="AI9" s="13">
        <v>0</v>
      </c>
      <c r="AJ9" s="13">
        <f t="shared" si="15"/>
        <v>17.350000000000001</v>
      </c>
      <c r="AK9" s="14">
        <f t="shared" si="16"/>
        <v>68.150000000000006</v>
      </c>
      <c r="AL9" s="12">
        <v>1</v>
      </c>
      <c r="AM9" s="12" t="s">
        <v>231</v>
      </c>
      <c r="AN9" s="12"/>
    </row>
    <row r="10" spans="1:40" s="4" customFormat="1" ht="20" customHeight="1" x14ac:dyDescent="0.35">
      <c r="A10" s="1" t="s">
        <v>193</v>
      </c>
      <c r="B10" s="1">
        <v>2012</v>
      </c>
      <c r="C10" s="1" t="s">
        <v>177</v>
      </c>
      <c r="D10" s="1">
        <v>302</v>
      </c>
      <c r="E10" s="2">
        <v>9</v>
      </c>
      <c r="F10" s="2">
        <v>1.8</v>
      </c>
      <c r="G10" s="2">
        <v>1.6</v>
      </c>
      <c r="H10" s="2">
        <f t="shared" si="0"/>
        <v>1.7000000000000002</v>
      </c>
      <c r="I10" s="2">
        <f t="shared" si="1"/>
        <v>8.3000000000000007</v>
      </c>
      <c r="J10" s="2">
        <f t="shared" si="2"/>
        <v>17.3</v>
      </c>
      <c r="K10" s="2">
        <v>0</v>
      </c>
      <c r="L10" s="2">
        <f t="shared" si="3"/>
        <v>17.3</v>
      </c>
      <c r="M10" s="2">
        <v>8</v>
      </c>
      <c r="N10" s="2">
        <v>2.1</v>
      </c>
      <c r="O10" s="2">
        <v>2.5</v>
      </c>
      <c r="P10" s="2">
        <f t="shared" si="4"/>
        <v>2.2999999999999998</v>
      </c>
      <c r="Q10" s="2">
        <f t="shared" si="5"/>
        <v>7.7</v>
      </c>
      <c r="R10" s="2">
        <f t="shared" si="6"/>
        <v>15.7</v>
      </c>
      <c r="S10" s="2">
        <v>0</v>
      </c>
      <c r="T10" s="2">
        <f t="shared" si="7"/>
        <v>15.7</v>
      </c>
      <c r="U10" s="2">
        <v>9</v>
      </c>
      <c r="V10" s="2">
        <v>2.1</v>
      </c>
      <c r="W10" s="2">
        <v>2.4</v>
      </c>
      <c r="X10" s="2">
        <f t="shared" si="8"/>
        <v>2.25</v>
      </c>
      <c r="Y10" s="2">
        <f t="shared" si="9"/>
        <v>7.75</v>
      </c>
      <c r="Z10" s="2">
        <f t="shared" si="10"/>
        <v>16.75</v>
      </c>
      <c r="AA10" s="2">
        <v>0</v>
      </c>
      <c r="AB10" s="2">
        <f t="shared" si="11"/>
        <v>16.75</v>
      </c>
      <c r="AC10" s="2">
        <v>8</v>
      </c>
      <c r="AD10" s="2">
        <v>1.4</v>
      </c>
      <c r="AE10" s="2">
        <v>1.7</v>
      </c>
      <c r="AF10" s="2">
        <f t="shared" si="12"/>
        <v>1.5499999999999998</v>
      </c>
      <c r="AG10" s="2">
        <f t="shared" si="13"/>
        <v>8.4499999999999993</v>
      </c>
      <c r="AH10" s="2">
        <f t="shared" si="14"/>
        <v>16.45</v>
      </c>
      <c r="AI10" s="2">
        <v>0</v>
      </c>
      <c r="AJ10" s="2">
        <f t="shared" si="15"/>
        <v>16.45</v>
      </c>
      <c r="AK10" s="3">
        <f t="shared" si="16"/>
        <v>66.2</v>
      </c>
      <c r="AL10" s="1">
        <v>2</v>
      </c>
      <c r="AM10" s="12" t="s">
        <v>231</v>
      </c>
      <c r="AN10" s="1"/>
    </row>
    <row r="11" spans="1:40" s="4" customFormat="1" ht="20" customHeight="1" x14ac:dyDescent="0.35">
      <c r="A11" s="1" t="s">
        <v>223</v>
      </c>
      <c r="B11" s="1">
        <v>2012</v>
      </c>
      <c r="C11" s="1" t="s">
        <v>148</v>
      </c>
      <c r="D11" s="1">
        <v>302</v>
      </c>
      <c r="E11" s="2">
        <v>7</v>
      </c>
      <c r="F11" s="2">
        <v>1.5</v>
      </c>
      <c r="G11" s="2">
        <v>1.3</v>
      </c>
      <c r="H11" s="2">
        <f t="shared" si="0"/>
        <v>1.4</v>
      </c>
      <c r="I11" s="2">
        <f t="shared" si="1"/>
        <v>8.6</v>
      </c>
      <c r="J11" s="2">
        <f t="shared" si="2"/>
        <v>15.6</v>
      </c>
      <c r="K11" s="2">
        <v>0</v>
      </c>
      <c r="L11" s="2">
        <f t="shared" si="3"/>
        <v>15.6</v>
      </c>
      <c r="M11" s="2">
        <v>8</v>
      </c>
      <c r="N11" s="2">
        <v>3.7</v>
      </c>
      <c r="O11" s="2">
        <v>3.4</v>
      </c>
      <c r="P11" s="2">
        <f t="shared" si="4"/>
        <v>3.55</v>
      </c>
      <c r="Q11" s="2">
        <f t="shared" si="5"/>
        <v>6.45</v>
      </c>
      <c r="R11" s="2">
        <f t="shared" si="6"/>
        <v>14.45</v>
      </c>
      <c r="S11" s="2">
        <v>0</v>
      </c>
      <c r="T11" s="2">
        <f t="shared" si="7"/>
        <v>14.45</v>
      </c>
      <c r="U11" s="2">
        <v>7</v>
      </c>
      <c r="V11" s="2">
        <v>3.4</v>
      </c>
      <c r="W11" s="2">
        <v>2.7</v>
      </c>
      <c r="X11" s="2">
        <f t="shared" si="8"/>
        <v>3.05</v>
      </c>
      <c r="Y11" s="2">
        <f t="shared" si="9"/>
        <v>6.95</v>
      </c>
      <c r="Z11" s="2">
        <f t="shared" si="10"/>
        <v>13.95</v>
      </c>
      <c r="AA11" s="2">
        <v>0</v>
      </c>
      <c r="AB11" s="2">
        <f t="shared" si="11"/>
        <v>13.95</v>
      </c>
      <c r="AC11" s="2">
        <v>7</v>
      </c>
      <c r="AD11" s="2">
        <v>2</v>
      </c>
      <c r="AE11" s="2">
        <v>1.9</v>
      </c>
      <c r="AF11" s="2">
        <f t="shared" si="12"/>
        <v>1.95</v>
      </c>
      <c r="AG11" s="2">
        <f t="shared" si="13"/>
        <v>8.0500000000000007</v>
      </c>
      <c r="AH11" s="2">
        <f t="shared" si="14"/>
        <v>15.05</v>
      </c>
      <c r="AI11" s="2">
        <v>0</v>
      </c>
      <c r="AJ11" s="2">
        <f t="shared" si="15"/>
        <v>15.05</v>
      </c>
      <c r="AK11" s="3">
        <f t="shared" si="16"/>
        <v>59.050000000000004</v>
      </c>
      <c r="AL11" s="1">
        <v>3</v>
      </c>
      <c r="AM11" s="1"/>
      <c r="AN11" s="1"/>
    </row>
    <row r="12" spans="1:40" s="4" customFormat="1" ht="20" customHeight="1" x14ac:dyDescent="0.35">
      <c r="A12" s="1" t="s">
        <v>106</v>
      </c>
      <c r="B12" s="1">
        <v>2012</v>
      </c>
      <c r="C12" s="1" t="s">
        <v>90</v>
      </c>
      <c r="D12" s="1">
        <v>302</v>
      </c>
      <c r="E12" s="2">
        <v>9</v>
      </c>
      <c r="F12" s="2">
        <v>2.4</v>
      </c>
      <c r="G12" s="2">
        <v>2</v>
      </c>
      <c r="H12" s="2">
        <f t="shared" si="0"/>
        <v>2.2000000000000002</v>
      </c>
      <c r="I12" s="2">
        <f t="shared" si="1"/>
        <v>7.8</v>
      </c>
      <c r="J12" s="2">
        <f t="shared" si="2"/>
        <v>16.8</v>
      </c>
      <c r="K12" s="2">
        <v>0</v>
      </c>
      <c r="L12" s="2">
        <f t="shared" si="3"/>
        <v>16.8</v>
      </c>
      <c r="M12" s="2">
        <v>8</v>
      </c>
      <c r="N12" s="2">
        <v>3.9</v>
      </c>
      <c r="O12" s="2">
        <v>3.4</v>
      </c>
      <c r="P12" s="2">
        <f t="shared" si="4"/>
        <v>3.65</v>
      </c>
      <c r="Q12" s="2">
        <f t="shared" si="5"/>
        <v>6.35</v>
      </c>
      <c r="R12" s="2">
        <f t="shared" si="6"/>
        <v>14.35</v>
      </c>
      <c r="S12" s="2">
        <v>0</v>
      </c>
      <c r="T12" s="2">
        <f t="shared" si="7"/>
        <v>14.35</v>
      </c>
      <c r="U12" s="2">
        <v>9</v>
      </c>
      <c r="V12" s="2">
        <v>5.8</v>
      </c>
      <c r="W12" s="2">
        <v>6</v>
      </c>
      <c r="X12" s="2">
        <f t="shared" si="8"/>
        <v>5.9</v>
      </c>
      <c r="Y12" s="2">
        <f t="shared" si="9"/>
        <v>4.0999999999999996</v>
      </c>
      <c r="Z12" s="2">
        <f t="shared" si="10"/>
        <v>13.1</v>
      </c>
      <c r="AA12" s="2">
        <v>0</v>
      </c>
      <c r="AB12" s="2">
        <f t="shared" si="11"/>
        <v>13.1</v>
      </c>
      <c r="AC12" s="2">
        <v>7</v>
      </c>
      <c r="AD12" s="2">
        <v>2.9</v>
      </c>
      <c r="AE12" s="2">
        <v>2.8</v>
      </c>
      <c r="AF12" s="2">
        <f t="shared" si="12"/>
        <v>2.8499999999999996</v>
      </c>
      <c r="AG12" s="2">
        <f t="shared" si="13"/>
        <v>7.15</v>
      </c>
      <c r="AH12" s="2">
        <f t="shared" si="14"/>
        <v>14.15</v>
      </c>
      <c r="AI12" s="2">
        <v>0</v>
      </c>
      <c r="AJ12" s="2">
        <f t="shared" si="15"/>
        <v>14.15</v>
      </c>
      <c r="AK12" s="3">
        <f t="shared" si="16"/>
        <v>58.400000000000006</v>
      </c>
      <c r="AL12" s="1">
        <v>4</v>
      </c>
      <c r="AM12" s="1"/>
      <c r="AN12" s="1"/>
    </row>
    <row r="13" spans="1:40" s="4" customFormat="1" ht="20" customHeight="1" x14ac:dyDescent="0.35">
      <c r="A13" s="1" t="s">
        <v>222</v>
      </c>
      <c r="B13" s="1">
        <v>2012</v>
      </c>
      <c r="C13" s="1" t="s">
        <v>168</v>
      </c>
      <c r="D13" s="1">
        <v>302</v>
      </c>
      <c r="E13" s="2">
        <v>7</v>
      </c>
      <c r="F13" s="2">
        <v>2.4</v>
      </c>
      <c r="G13" s="2">
        <v>2.6</v>
      </c>
      <c r="H13" s="2">
        <f t="shared" si="0"/>
        <v>2.5</v>
      </c>
      <c r="I13" s="2">
        <f t="shared" si="1"/>
        <v>7.5</v>
      </c>
      <c r="J13" s="2">
        <f t="shared" si="2"/>
        <v>14.5</v>
      </c>
      <c r="K13" s="2">
        <v>0</v>
      </c>
      <c r="L13" s="2">
        <f t="shared" si="3"/>
        <v>14.5</v>
      </c>
      <c r="M13" s="2">
        <v>8</v>
      </c>
      <c r="N13" s="2">
        <v>4.5</v>
      </c>
      <c r="O13" s="2">
        <v>3.9</v>
      </c>
      <c r="P13" s="2">
        <f t="shared" si="4"/>
        <v>4.2</v>
      </c>
      <c r="Q13" s="2">
        <f t="shared" si="5"/>
        <v>5.8</v>
      </c>
      <c r="R13" s="2">
        <f t="shared" si="6"/>
        <v>13.8</v>
      </c>
      <c r="S13" s="2">
        <v>0</v>
      </c>
      <c r="T13" s="2">
        <f t="shared" si="7"/>
        <v>13.8</v>
      </c>
      <c r="U13" s="2">
        <v>7</v>
      </c>
      <c r="V13" s="2">
        <v>3.2</v>
      </c>
      <c r="W13" s="2">
        <v>3</v>
      </c>
      <c r="X13" s="2">
        <f t="shared" si="8"/>
        <v>3.1</v>
      </c>
      <c r="Y13" s="2">
        <f t="shared" si="9"/>
        <v>6.9</v>
      </c>
      <c r="Z13" s="2">
        <f t="shared" si="10"/>
        <v>13.9</v>
      </c>
      <c r="AA13" s="2">
        <v>0</v>
      </c>
      <c r="AB13" s="2">
        <f t="shared" si="11"/>
        <v>13.9</v>
      </c>
      <c r="AC13" s="2">
        <v>8</v>
      </c>
      <c r="AD13" s="2">
        <v>2.2000000000000002</v>
      </c>
      <c r="AE13" s="2">
        <v>2.6</v>
      </c>
      <c r="AF13" s="2">
        <f t="shared" si="12"/>
        <v>2.4000000000000004</v>
      </c>
      <c r="AG13" s="2">
        <f t="shared" si="13"/>
        <v>7.6</v>
      </c>
      <c r="AH13" s="2">
        <f t="shared" si="14"/>
        <v>15.6</v>
      </c>
      <c r="AI13" s="2">
        <v>0</v>
      </c>
      <c r="AJ13" s="2">
        <f t="shared" si="15"/>
        <v>15.6</v>
      </c>
      <c r="AK13" s="3">
        <f t="shared" si="16"/>
        <v>57.8</v>
      </c>
      <c r="AL13" s="1">
        <v>5</v>
      </c>
      <c r="AM13" s="1"/>
      <c r="AN13" s="1"/>
    </row>
    <row r="14" spans="1:40" s="4" customFormat="1" ht="20" customHeight="1" x14ac:dyDescent="0.35">
      <c r="A14" s="1" t="s">
        <v>170</v>
      </c>
      <c r="B14" s="1">
        <v>2012</v>
      </c>
      <c r="C14" s="1" t="s">
        <v>168</v>
      </c>
      <c r="D14" s="1">
        <v>302</v>
      </c>
      <c r="E14" s="2">
        <v>7</v>
      </c>
      <c r="F14" s="2">
        <v>1.8</v>
      </c>
      <c r="G14" s="2">
        <v>1.6</v>
      </c>
      <c r="H14" s="2">
        <f t="shared" si="0"/>
        <v>1.7000000000000002</v>
      </c>
      <c r="I14" s="2">
        <f t="shared" si="1"/>
        <v>8.3000000000000007</v>
      </c>
      <c r="J14" s="2">
        <f t="shared" si="2"/>
        <v>15.3</v>
      </c>
      <c r="K14" s="2">
        <v>0</v>
      </c>
      <c r="L14" s="2">
        <f t="shared" si="3"/>
        <v>15.3</v>
      </c>
      <c r="M14" s="2">
        <v>7</v>
      </c>
      <c r="N14" s="2">
        <v>4.9000000000000004</v>
      </c>
      <c r="O14" s="2">
        <v>4.3</v>
      </c>
      <c r="P14" s="2">
        <f t="shared" si="4"/>
        <v>4.5999999999999996</v>
      </c>
      <c r="Q14" s="2">
        <f t="shared" si="5"/>
        <v>5.4</v>
      </c>
      <c r="R14" s="2">
        <f t="shared" si="6"/>
        <v>12.4</v>
      </c>
      <c r="S14" s="2">
        <v>0</v>
      </c>
      <c r="T14" s="2">
        <f t="shared" si="7"/>
        <v>12.4</v>
      </c>
      <c r="U14" s="2">
        <v>7</v>
      </c>
      <c r="V14" s="2">
        <v>3.9</v>
      </c>
      <c r="W14" s="2">
        <v>4.2</v>
      </c>
      <c r="X14" s="2">
        <f t="shared" si="8"/>
        <v>4.05</v>
      </c>
      <c r="Y14" s="2">
        <f t="shared" si="9"/>
        <v>5.95</v>
      </c>
      <c r="Z14" s="2">
        <f t="shared" si="10"/>
        <v>12.95</v>
      </c>
      <c r="AA14" s="2">
        <v>0</v>
      </c>
      <c r="AB14" s="2">
        <f t="shared" si="11"/>
        <v>12.95</v>
      </c>
      <c r="AC14" s="2">
        <v>9</v>
      </c>
      <c r="AD14" s="2">
        <v>2.6</v>
      </c>
      <c r="AE14" s="2">
        <v>2.5</v>
      </c>
      <c r="AF14" s="2">
        <f t="shared" si="12"/>
        <v>2.5499999999999998</v>
      </c>
      <c r="AG14" s="2">
        <f t="shared" si="13"/>
        <v>7.45</v>
      </c>
      <c r="AH14" s="2">
        <f t="shared" si="14"/>
        <v>16.45</v>
      </c>
      <c r="AI14" s="2">
        <v>0</v>
      </c>
      <c r="AJ14" s="2">
        <f t="shared" si="15"/>
        <v>16.45</v>
      </c>
      <c r="AK14" s="3">
        <f t="shared" si="16"/>
        <v>57.099999999999994</v>
      </c>
      <c r="AL14" s="1">
        <v>6</v>
      </c>
      <c r="AM14" s="1"/>
      <c r="AN14" s="1"/>
    </row>
    <row r="15" spans="1:40" s="4" customFormat="1" ht="20" customHeight="1" x14ac:dyDescent="0.35">
      <c r="A15" s="1" t="s">
        <v>208</v>
      </c>
      <c r="B15" s="1">
        <v>2012</v>
      </c>
      <c r="C15" s="1" t="s">
        <v>205</v>
      </c>
      <c r="D15" s="1">
        <v>302</v>
      </c>
      <c r="E15" s="2">
        <v>7</v>
      </c>
      <c r="F15" s="2">
        <v>2</v>
      </c>
      <c r="G15" s="2">
        <v>2</v>
      </c>
      <c r="H15" s="2">
        <f t="shared" si="0"/>
        <v>2</v>
      </c>
      <c r="I15" s="2">
        <f t="shared" si="1"/>
        <v>8</v>
      </c>
      <c r="J15" s="2">
        <f t="shared" si="2"/>
        <v>15</v>
      </c>
      <c r="K15" s="2">
        <v>0</v>
      </c>
      <c r="L15" s="2">
        <f t="shared" si="3"/>
        <v>15</v>
      </c>
      <c r="M15" s="2">
        <v>6</v>
      </c>
      <c r="N15" s="2">
        <v>2.5</v>
      </c>
      <c r="O15" s="2">
        <v>2.4</v>
      </c>
      <c r="P15" s="2">
        <f t="shared" si="4"/>
        <v>2.4500000000000002</v>
      </c>
      <c r="Q15" s="2">
        <f t="shared" si="5"/>
        <v>7.55</v>
      </c>
      <c r="R15" s="2">
        <f t="shared" si="6"/>
        <v>13.55</v>
      </c>
      <c r="S15" s="2">
        <v>0</v>
      </c>
      <c r="T15" s="2">
        <f t="shared" si="7"/>
        <v>13.55</v>
      </c>
      <c r="U15" s="2">
        <v>5</v>
      </c>
      <c r="V15" s="2">
        <v>2.2000000000000002</v>
      </c>
      <c r="W15" s="2">
        <v>2.1</v>
      </c>
      <c r="X15" s="2">
        <f t="shared" si="8"/>
        <v>2.1500000000000004</v>
      </c>
      <c r="Y15" s="2">
        <f t="shared" si="9"/>
        <v>7.85</v>
      </c>
      <c r="Z15" s="2">
        <f t="shared" si="10"/>
        <v>12.85</v>
      </c>
      <c r="AA15" s="2">
        <v>0</v>
      </c>
      <c r="AB15" s="2">
        <f t="shared" si="11"/>
        <v>12.85</v>
      </c>
      <c r="AC15" s="2">
        <v>8</v>
      </c>
      <c r="AD15" s="2">
        <v>3.3</v>
      </c>
      <c r="AE15" s="2">
        <v>3</v>
      </c>
      <c r="AF15" s="2">
        <f t="shared" si="12"/>
        <v>3.15</v>
      </c>
      <c r="AG15" s="2">
        <f t="shared" si="13"/>
        <v>6.85</v>
      </c>
      <c r="AH15" s="2">
        <f t="shared" si="14"/>
        <v>14.85</v>
      </c>
      <c r="AI15" s="2">
        <v>0</v>
      </c>
      <c r="AJ15" s="2">
        <f t="shared" si="15"/>
        <v>14.85</v>
      </c>
      <c r="AK15" s="3">
        <f t="shared" si="16"/>
        <v>56.25</v>
      </c>
      <c r="AL15" s="1">
        <v>7</v>
      </c>
      <c r="AM15" s="1"/>
      <c r="AN15" s="1"/>
    </row>
    <row r="16" spans="1:40" s="4" customFormat="1" ht="20" customHeight="1" x14ac:dyDescent="0.35">
      <c r="A16" s="1" t="s">
        <v>200</v>
      </c>
      <c r="B16" s="1">
        <v>2012</v>
      </c>
      <c r="C16" s="1" t="s">
        <v>201</v>
      </c>
      <c r="D16" s="1">
        <v>302</v>
      </c>
      <c r="E16" s="2">
        <v>7</v>
      </c>
      <c r="F16" s="2">
        <v>2.1</v>
      </c>
      <c r="G16" s="2">
        <v>2.2999999999999998</v>
      </c>
      <c r="H16" s="2">
        <f t="shared" si="0"/>
        <v>2.2000000000000002</v>
      </c>
      <c r="I16" s="2">
        <f t="shared" si="1"/>
        <v>7.8</v>
      </c>
      <c r="J16" s="2">
        <f t="shared" si="2"/>
        <v>14.8</v>
      </c>
      <c r="K16" s="2">
        <v>0</v>
      </c>
      <c r="L16" s="2">
        <f t="shared" si="3"/>
        <v>14.8</v>
      </c>
      <c r="M16" s="2">
        <v>6</v>
      </c>
      <c r="N16" s="2">
        <v>3</v>
      </c>
      <c r="O16" s="2">
        <v>3.3</v>
      </c>
      <c r="P16" s="2">
        <f t="shared" si="4"/>
        <v>3.15</v>
      </c>
      <c r="Q16" s="2">
        <f t="shared" si="5"/>
        <v>6.85</v>
      </c>
      <c r="R16" s="2">
        <f t="shared" si="6"/>
        <v>12.85</v>
      </c>
      <c r="S16" s="2">
        <v>0</v>
      </c>
      <c r="T16" s="2">
        <f t="shared" si="7"/>
        <v>12.85</v>
      </c>
      <c r="U16" s="2">
        <v>8.6999999999999993</v>
      </c>
      <c r="V16" s="2">
        <v>5.0999999999999996</v>
      </c>
      <c r="W16" s="2">
        <v>5.4</v>
      </c>
      <c r="X16" s="2">
        <f t="shared" si="8"/>
        <v>5.25</v>
      </c>
      <c r="Y16" s="2">
        <f t="shared" si="9"/>
        <v>4.75</v>
      </c>
      <c r="Z16" s="2">
        <f t="shared" si="10"/>
        <v>13.45</v>
      </c>
      <c r="AA16" s="2">
        <v>0</v>
      </c>
      <c r="AB16" s="2">
        <f t="shared" si="11"/>
        <v>13.45</v>
      </c>
      <c r="AC16" s="2">
        <v>8</v>
      </c>
      <c r="AD16" s="2">
        <v>3.2</v>
      </c>
      <c r="AE16" s="2">
        <v>3.2</v>
      </c>
      <c r="AF16" s="2">
        <f t="shared" si="12"/>
        <v>3.2</v>
      </c>
      <c r="AG16" s="2">
        <f t="shared" si="13"/>
        <v>6.8</v>
      </c>
      <c r="AH16" s="2">
        <f t="shared" si="14"/>
        <v>14.8</v>
      </c>
      <c r="AI16" s="2">
        <v>0</v>
      </c>
      <c r="AJ16" s="2">
        <f t="shared" si="15"/>
        <v>14.8</v>
      </c>
      <c r="AK16" s="3">
        <f t="shared" si="16"/>
        <v>55.900000000000006</v>
      </c>
      <c r="AL16" s="1">
        <v>8</v>
      </c>
      <c r="AM16" s="1"/>
      <c r="AN16" s="1"/>
    </row>
    <row r="17" spans="1:40" s="4" customFormat="1" ht="20" customHeight="1" x14ac:dyDescent="0.35">
      <c r="A17" s="1" t="s">
        <v>199</v>
      </c>
      <c r="B17" s="1">
        <v>2012</v>
      </c>
      <c r="C17" s="1" t="s">
        <v>201</v>
      </c>
      <c r="D17" s="1">
        <v>302</v>
      </c>
      <c r="E17" s="2">
        <v>7</v>
      </c>
      <c r="F17" s="2">
        <v>3</v>
      </c>
      <c r="G17" s="2">
        <v>3.2</v>
      </c>
      <c r="H17" s="2">
        <f t="shared" si="0"/>
        <v>3.1</v>
      </c>
      <c r="I17" s="2">
        <f t="shared" si="1"/>
        <v>6.9</v>
      </c>
      <c r="J17" s="2">
        <f t="shared" si="2"/>
        <v>13.9</v>
      </c>
      <c r="K17" s="2">
        <v>0</v>
      </c>
      <c r="L17" s="2">
        <f t="shared" si="3"/>
        <v>13.9</v>
      </c>
      <c r="M17" s="2">
        <v>5</v>
      </c>
      <c r="N17" s="2">
        <v>4.9000000000000004</v>
      </c>
      <c r="O17" s="2">
        <v>4.8</v>
      </c>
      <c r="P17" s="2">
        <f t="shared" si="4"/>
        <v>4.8499999999999996</v>
      </c>
      <c r="Q17" s="2">
        <f t="shared" si="5"/>
        <v>5.15</v>
      </c>
      <c r="R17" s="2">
        <f t="shared" si="6"/>
        <v>10.15</v>
      </c>
      <c r="S17" s="2">
        <v>0</v>
      </c>
      <c r="T17" s="2">
        <f t="shared" si="7"/>
        <v>10.15</v>
      </c>
      <c r="U17" s="2">
        <v>8.6999999999999993</v>
      </c>
      <c r="V17" s="2">
        <v>8.4</v>
      </c>
      <c r="W17" s="2">
        <v>8</v>
      </c>
      <c r="X17" s="2">
        <f t="shared" si="8"/>
        <v>8.1999999999999993</v>
      </c>
      <c r="Y17" s="2">
        <f t="shared" si="9"/>
        <v>1.8000000000000007</v>
      </c>
      <c r="Z17" s="2">
        <f t="shared" si="10"/>
        <v>10.5</v>
      </c>
      <c r="AA17" s="2">
        <v>0</v>
      </c>
      <c r="AB17" s="2">
        <f t="shared" si="11"/>
        <v>10.5</v>
      </c>
      <c r="AC17" s="2">
        <v>7</v>
      </c>
      <c r="AD17" s="2">
        <v>3.3</v>
      </c>
      <c r="AE17" s="2">
        <v>3</v>
      </c>
      <c r="AF17" s="2">
        <f t="shared" si="12"/>
        <v>3.15</v>
      </c>
      <c r="AG17" s="2">
        <f t="shared" si="13"/>
        <v>6.85</v>
      </c>
      <c r="AH17" s="2">
        <f t="shared" si="14"/>
        <v>13.85</v>
      </c>
      <c r="AI17" s="2">
        <v>0</v>
      </c>
      <c r="AJ17" s="2">
        <f t="shared" si="15"/>
        <v>13.85</v>
      </c>
      <c r="AK17" s="3">
        <f t="shared" si="16"/>
        <v>48.4</v>
      </c>
      <c r="AL17" s="1">
        <v>9</v>
      </c>
      <c r="AM17" s="1"/>
      <c r="AN17" s="1"/>
    </row>
    <row r="18" spans="1:40" s="4" customFormat="1" ht="20" customHeight="1" x14ac:dyDescent="0.35">
      <c r="A18" s="1" t="s">
        <v>40</v>
      </c>
      <c r="B18" s="1">
        <v>2012</v>
      </c>
      <c r="C18" s="1" t="s">
        <v>0</v>
      </c>
      <c r="D18" s="1">
        <v>302</v>
      </c>
      <c r="E18" s="2">
        <v>0</v>
      </c>
      <c r="F18" s="2">
        <v>0</v>
      </c>
      <c r="G18" s="2">
        <v>0</v>
      </c>
      <c r="H18" s="2">
        <f t="shared" si="0"/>
        <v>0</v>
      </c>
      <c r="I18" s="2">
        <f t="shared" si="1"/>
        <v>10</v>
      </c>
      <c r="J18" s="2">
        <f t="shared" si="2"/>
        <v>10</v>
      </c>
      <c r="K18" s="2">
        <v>0</v>
      </c>
      <c r="L18" s="2">
        <f t="shared" si="3"/>
        <v>10</v>
      </c>
      <c r="M18" s="2">
        <v>0</v>
      </c>
      <c r="N18" s="2">
        <v>0</v>
      </c>
      <c r="O18" s="2">
        <v>0</v>
      </c>
      <c r="P18" s="2">
        <f t="shared" si="4"/>
        <v>0</v>
      </c>
      <c r="Q18" s="2">
        <f t="shared" si="5"/>
        <v>10</v>
      </c>
      <c r="R18" s="2">
        <f t="shared" si="6"/>
        <v>10</v>
      </c>
      <c r="S18" s="2">
        <v>0</v>
      </c>
      <c r="T18" s="2">
        <f t="shared" si="7"/>
        <v>10</v>
      </c>
      <c r="U18" s="2">
        <v>0</v>
      </c>
      <c r="V18" s="2">
        <v>0</v>
      </c>
      <c r="W18" s="2">
        <v>0</v>
      </c>
      <c r="X18" s="2">
        <f t="shared" si="8"/>
        <v>0</v>
      </c>
      <c r="Y18" s="2">
        <f t="shared" si="9"/>
        <v>10</v>
      </c>
      <c r="Z18" s="2">
        <f t="shared" si="10"/>
        <v>10</v>
      </c>
      <c r="AA18" s="2">
        <v>0</v>
      </c>
      <c r="AB18" s="2">
        <f t="shared" si="11"/>
        <v>10</v>
      </c>
      <c r="AC18" s="2">
        <v>0</v>
      </c>
      <c r="AD18" s="2">
        <v>0</v>
      </c>
      <c r="AE18" s="2">
        <v>0</v>
      </c>
      <c r="AF18" s="2">
        <f t="shared" si="12"/>
        <v>0</v>
      </c>
      <c r="AG18" s="2">
        <f t="shared" si="13"/>
        <v>10</v>
      </c>
      <c r="AH18" s="2">
        <f t="shared" si="14"/>
        <v>10</v>
      </c>
      <c r="AI18" s="2">
        <v>0</v>
      </c>
      <c r="AJ18" s="2">
        <f t="shared" si="15"/>
        <v>10</v>
      </c>
      <c r="AK18" s="3">
        <f t="shared" si="16"/>
        <v>40</v>
      </c>
      <c r="AL18" s="1"/>
      <c r="AM18" s="1"/>
      <c r="AN18" s="1"/>
    </row>
    <row r="20" spans="1:40" x14ac:dyDescent="0.35">
      <c r="A20" t="s">
        <v>24</v>
      </c>
      <c r="B20">
        <v>2017</v>
      </c>
      <c r="C20" t="s">
        <v>9</v>
      </c>
      <c r="E20" t="s">
        <v>12</v>
      </c>
      <c r="M20" t="s">
        <v>13</v>
      </c>
      <c r="U20" t="s">
        <v>14</v>
      </c>
      <c r="AC20" t="s">
        <v>15</v>
      </c>
    </row>
    <row r="21" spans="1:40" x14ac:dyDescent="0.35">
      <c r="E21" s="4" t="s">
        <v>1</v>
      </c>
      <c r="F21" s="4" t="s">
        <v>2</v>
      </c>
      <c r="G21" s="4" t="s">
        <v>3</v>
      </c>
      <c r="H21" s="4" t="s">
        <v>4</v>
      </c>
      <c r="I21" s="4" t="s">
        <v>5</v>
      </c>
      <c r="J21" s="4" t="s">
        <v>6</v>
      </c>
      <c r="K21" s="4" t="s">
        <v>7</v>
      </c>
      <c r="L21" s="4" t="s">
        <v>8</v>
      </c>
      <c r="M21" s="4" t="s">
        <v>1</v>
      </c>
      <c r="N21" s="4" t="s">
        <v>2</v>
      </c>
      <c r="O21" s="4" t="s">
        <v>3</v>
      </c>
      <c r="P21" s="4" t="s">
        <v>4</v>
      </c>
      <c r="Q21" s="4" t="s">
        <v>5</v>
      </c>
      <c r="R21" s="4" t="s">
        <v>6</v>
      </c>
      <c r="S21" s="4" t="s">
        <v>7</v>
      </c>
      <c r="T21" s="4" t="s">
        <v>8</v>
      </c>
      <c r="U21" s="4" t="s">
        <v>1</v>
      </c>
      <c r="V21" s="4" t="s">
        <v>2</v>
      </c>
      <c r="W21" s="4" t="s">
        <v>3</v>
      </c>
      <c r="X21" s="4" t="s">
        <v>4</v>
      </c>
      <c r="Y21" s="4" t="s">
        <v>5</v>
      </c>
      <c r="Z21" s="4" t="s">
        <v>6</v>
      </c>
      <c r="AA21" s="4" t="s">
        <v>7</v>
      </c>
      <c r="AB21" s="4" t="s">
        <v>8</v>
      </c>
      <c r="AC21" s="4" t="s">
        <v>1</v>
      </c>
      <c r="AD21" s="4" t="s">
        <v>2</v>
      </c>
      <c r="AE21" s="4" t="s">
        <v>3</v>
      </c>
      <c r="AF21" s="4" t="s">
        <v>4</v>
      </c>
      <c r="AG21" s="4" t="s">
        <v>5</v>
      </c>
      <c r="AH21" s="4" t="s">
        <v>6</v>
      </c>
      <c r="AI21" s="4" t="s">
        <v>7</v>
      </c>
      <c r="AJ21" s="4" t="s">
        <v>8</v>
      </c>
    </row>
    <row r="22" spans="1:40" ht="20" customHeight="1" x14ac:dyDescent="0.35">
      <c r="A22" s="1" t="s">
        <v>45</v>
      </c>
      <c r="B22" s="1">
        <v>2017</v>
      </c>
      <c r="C22" s="1" t="s">
        <v>0</v>
      </c>
      <c r="D22" s="1">
        <v>305</v>
      </c>
      <c r="E22" s="2">
        <v>7</v>
      </c>
      <c r="F22" s="2">
        <v>1.4</v>
      </c>
      <c r="G22" s="2">
        <v>1.6</v>
      </c>
      <c r="H22" s="2">
        <f t="shared" ref="H22:H40" si="17">AVERAGE(F22:G22)</f>
        <v>1.5</v>
      </c>
      <c r="I22" s="2">
        <f t="shared" ref="I22:I40" si="18">SUM(10-H22)</f>
        <v>8.5</v>
      </c>
      <c r="J22" s="2">
        <f t="shared" ref="J22:J40" si="19">SUM(E22+I22)</f>
        <v>15.5</v>
      </c>
      <c r="K22" s="2">
        <v>0</v>
      </c>
      <c r="L22" s="2">
        <f t="shared" ref="L22:L40" si="20">SUM(J22-K22)</f>
        <v>15.5</v>
      </c>
      <c r="M22" s="2">
        <v>6</v>
      </c>
      <c r="N22" s="2">
        <v>1.6</v>
      </c>
      <c r="O22" s="2">
        <v>1.3</v>
      </c>
      <c r="P22" s="2">
        <f t="shared" ref="P22:P40" si="21">AVERAGE(N22:O22)</f>
        <v>1.4500000000000002</v>
      </c>
      <c r="Q22" s="2">
        <f t="shared" ref="Q22:Q40" si="22">SUM(10-P22)</f>
        <v>8.5500000000000007</v>
      </c>
      <c r="R22" s="2">
        <f t="shared" ref="R22:R40" si="23">SUM(M22+Q22)</f>
        <v>14.55</v>
      </c>
      <c r="S22" s="2">
        <v>0</v>
      </c>
      <c r="T22" s="2">
        <f t="shared" ref="T22:T40" si="24">SUM(R22-S22)</f>
        <v>14.55</v>
      </c>
      <c r="U22" s="2">
        <v>6.5</v>
      </c>
      <c r="V22" s="2">
        <v>3.8</v>
      </c>
      <c r="W22" s="2">
        <v>2.8</v>
      </c>
      <c r="X22" s="2">
        <f t="shared" ref="X22:X40" si="25">AVERAGE(V22:W22)</f>
        <v>3.3</v>
      </c>
      <c r="Y22" s="2">
        <f t="shared" ref="Y22:Y40" si="26">SUM(10-X22)</f>
        <v>6.7</v>
      </c>
      <c r="Z22" s="2">
        <f t="shared" ref="Z22:Z40" si="27">SUM(U22+Y22)</f>
        <v>13.2</v>
      </c>
      <c r="AA22" s="2">
        <v>0</v>
      </c>
      <c r="AB22" s="2">
        <f t="shared" ref="AB22:AB40" si="28">SUM(Z22-AA22)</f>
        <v>13.2</v>
      </c>
      <c r="AC22" s="2">
        <v>7</v>
      </c>
      <c r="AD22" s="2">
        <v>1.6</v>
      </c>
      <c r="AE22" s="2">
        <v>2.1</v>
      </c>
      <c r="AF22" s="2">
        <f t="shared" ref="AF22:AF40" si="29">AVERAGE(AD22:AE22)</f>
        <v>1.85</v>
      </c>
      <c r="AG22" s="2">
        <f t="shared" ref="AG22:AG40" si="30">SUM(10-AF22)</f>
        <v>8.15</v>
      </c>
      <c r="AH22" s="2">
        <f t="shared" ref="AH22:AH40" si="31">SUM(AC22+AG22)</f>
        <v>15.15</v>
      </c>
      <c r="AI22" s="2">
        <v>0</v>
      </c>
      <c r="AJ22" s="2">
        <f t="shared" ref="AJ22:AJ40" si="32">SUM(AH22-AI22)</f>
        <v>15.15</v>
      </c>
      <c r="AK22" s="3">
        <f t="shared" ref="AK22:AK40" si="33">SUM(AJ22+AB22+T22+L22)</f>
        <v>58.400000000000006</v>
      </c>
      <c r="AL22" s="1">
        <v>1</v>
      </c>
      <c r="AM22" s="1"/>
      <c r="AN22" s="1"/>
    </row>
    <row r="23" spans="1:40" ht="20" customHeight="1" x14ac:dyDescent="0.35">
      <c r="A23" s="1" t="s">
        <v>44</v>
      </c>
      <c r="B23" s="1">
        <v>2017</v>
      </c>
      <c r="C23" s="1" t="s">
        <v>0</v>
      </c>
      <c r="D23" s="1">
        <v>305</v>
      </c>
      <c r="E23" s="2">
        <v>5</v>
      </c>
      <c r="F23" s="2">
        <v>1.2</v>
      </c>
      <c r="G23" s="2">
        <v>1.4</v>
      </c>
      <c r="H23" s="2">
        <f t="shared" si="17"/>
        <v>1.2999999999999998</v>
      </c>
      <c r="I23" s="2">
        <f t="shared" si="18"/>
        <v>8.6999999999999993</v>
      </c>
      <c r="J23" s="2">
        <f t="shared" si="19"/>
        <v>13.7</v>
      </c>
      <c r="K23" s="2">
        <v>0</v>
      </c>
      <c r="L23" s="2">
        <f t="shared" si="20"/>
        <v>13.7</v>
      </c>
      <c r="M23" s="2">
        <v>6</v>
      </c>
      <c r="N23" s="2">
        <v>0.7</v>
      </c>
      <c r="O23" s="2">
        <v>0.4</v>
      </c>
      <c r="P23" s="2">
        <f t="shared" si="21"/>
        <v>0.55000000000000004</v>
      </c>
      <c r="Q23" s="2">
        <f t="shared" si="22"/>
        <v>9.4499999999999993</v>
      </c>
      <c r="R23" s="2">
        <f t="shared" si="23"/>
        <v>15.45</v>
      </c>
      <c r="S23" s="2">
        <v>0</v>
      </c>
      <c r="T23" s="2">
        <f t="shared" si="24"/>
        <v>15.45</v>
      </c>
      <c r="U23" s="2">
        <v>7</v>
      </c>
      <c r="V23" s="2">
        <v>3</v>
      </c>
      <c r="W23" s="2">
        <v>2.6</v>
      </c>
      <c r="X23" s="2">
        <f t="shared" si="25"/>
        <v>2.8</v>
      </c>
      <c r="Y23" s="2">
        <f t="shared" si="26"/>
        <v>7.2</v>
      </c>
      <c r="Z23" s="2">
        <f t="shared" si="27"/>
        <v>14.2</v>
      </c>
      <c r="AA23" s="2">
        <v>0</v>
      </c>
      <c r="AB23" s="2">
        <f t="shared" si="28"/>
        <v>14.2</v>
      </c>
      <c r="AC23" s="2">
        <v>6</v>
      </c>
      <c r="AD23" s="2">
        <v>2.6</v>
      </c>
      <c r="AE23" s="2">
        <v>2.4</v>
      </c>
      <c r="AF23" s="2">
        <f t="shared" si="29"/>
        <v>2.5</v>
      </c>
      <c r="AG23" s="2">
        <f t="shared" si="30"/>
        <v>7.5</v>
      </c>
      <c r="AH23" s="2">
        <f t="shared" si="31"/>
        <v>13.5</v>
      </c>
      <c r="AI23" s="2">
        <v>0</v>
      </c>
      <c r="AJ23" s="2">
        <f t="shared" si="32"/>
        <v>13.5</v>
      </c>
      <c r="AK23" s="3">
        <f t="shared" si="33"/>
        <v>56.849999999999994</v>
      </c>
      <c r="AL23" s="1">
        <v>2</v>
      </c>
      <c r="AM23" s="1"/>
      <c r="AN23" s="1"/>
    </row>
    <row r="24" spans="1:40" ht="20" customHeight="1" x14ac:dyDescent="0.35">
      <c r="A24" s="1" t="s">
        <v>118</v>
      </c>
      <c r="B24" s="1">
        <v>2017</v>
      </c>
      <c r="C24" s="1" t="s">
        <v>90</v>
      </c>
      <c r="D24" s="1">
        <v>305</v>
      </c>
      <c r="E24" s="2">
        <v>6</v>
      </c>
      <c r="F24" s="2">
        <v>1.8</v>
      </c>
      <c r="G24" s="2">
        <v>1.6</v>
      </c>
      <c r="H24" s="2">
        <f t="shared" si="17"/>
        <v>1.7000000000000002</v>
      </c>
      <c r="I24" s="2">
        <f t="shared" si="18"/>
        <v>8.3000000000000007</v>
      </c>
      <c r="J24" s="2">
        <f t="shared" si="19"/>
        <v>14.3</v>
      </c>
      <c r="K24" s="2">
        <v>0</v>
      </c>
      <c r="L24" s="2">
        <f t="shared" si="20"/>
        <v>14.3</v>
      </c>
      <c r="M24" s="2">
        <v>6</v>
      </c>
      <c r="N24" s="2">
        <v>1.2</v>
      </c>
      <c r="O24" s="2">
        <v>0.9</v>
      </c>
      <c r="P24" s="2">
        <f t="shared" si="21"/>
        <v>1.05</v>
      </c>
      <c r="Q24" s="2">
        <f t="shared" si="22"/>
        <v>8.9499999999999993</v>
      </c>
      <c r="R24" s="2">
        <f t="shared" si="23"/>
        <v>14.95</v>
      </c>
      <c r="S24" s="2">
        <v>0</v>
      </c>
      <c r="T24" s="2">
        <f t="shared" si="24"/>
        <v>14.95</v>
      </c>
      <c r="U24" s="2">
        <v>6</v>
      </c>
      <c r="V24" s="2">
        <v>3.5</v>
      </c>
      <c r="W24" s="2">
        <v>3.8</v>
      </c>
      <c r="X24" s="2">
        <f t="shared" si="25"/>
        <v>3.65</v>
      </c>
      <c r="Y24" s="2">
        <f t="shared" si="26"/>
        <v>6.35</v>
      </c>
      <c r="Z24" s="2">
        <f t="shared" si="27"/>
        <v>12.35</v>
      </c>
      <c r="AA24" s="2">
        <v>0</v>
      </c>
      <c r="AB24" s="2">
        <f t="shared" si="28"/>
        <v>12.35</v>
      </c>
      <c r="AC24" s="2">
        <v>7</v>
      </c>
      <c r="AD24" s="2">
        <v>2.2000000000000002</v>
      </c>
      <c r="AE24" s="2">
        <v>2.1</v>
      </c>
      <c r="AF24" s="2">
        <f t="shared" si="29"/>
        <v>2.1500000000000004</v>
      </c>
      <c r="AG24" s="2">
        <f t="shared" si="30"/>
        <v>7.85</v>
      </c>
      <c r="AH24" s="2">
        <f t="shared" si="31"/>
        <v>14.85</v>
      </c>
      <c r="AI24" s="2">
        <v>0</v>
      </c>
      <c r="AJ24" s="2">
        <f t="shared" si="32"/>
        <v>14.85</v>
      </c>
      <c r="AK24" s="3">
        <f t="shared" si="33"/>
        <v>56.45</v>
      </c>
      <c r="AL24" s="1">
        <v>3</v>
      </c>
      <c r="AM24" s="1"/>
      <c r="AN24" s="1"/>
    </row>
    <row r="25" spans="1:40" ht="20" customHeight="1" x14ac:dyDescent="0.35">
      <c r="A25" s="1" t="s">
        <v>119</v>
      </c>
      <c r="B25" s="1">
        <v>2017</v>
      </c>
      <c r="C25" s="1" t="s">
        <v>90</v>
      </c>
      <c r="D25" s="1">
        <v>305</v>
      </c>
      <c r="E25" s="2">
        <v>7</v>
      </c>
      <c r="F25" s="2">
        <v>2.6</v>
      </c>
      <c r="G25" s="2">
        <v>2.4</v>
      </c>
      <c r="H25" s="2">
        <f t="shared" si="17"/>
        <v>2.5</v>
      </c>
      <c r="I25" s="2">
        <f t="shared" si="18"/>
        <v>7.5</v>
      </c>
      <c r="J25" s="2">
        <f t="shared" si="19"/>
        <v>14.5</v>
      </c>
      <c r="K25" s="2">
        <v>0</v>
      </c>
      <c r="L25" s="2">
        <f t="shared" si="20"/>
        <v>14.5</v>
      </c>
      <c r="M25" s="2">
        <v>7</v>
      </c>
      <c r="N25" s="2">
        <v>2.2999999999999998</v>
      </c>
      <c r="O25" s="2">
        <v>2.4</v>
      </c>
      <c r="P25" s="2">
        <f t="shared" si="21"/>
        <v>2.3499999999999996</v>
      </c>
      <c r="Q25" s="2">
        <f t="shared" si="22"/>
        <v>7.65</v>
      </c>
      <c r="R25" s="2">
        <f t="shared" si="23"/>
        <v>14.65</v>
      </c>
      <c r="S25" s="2">
        <v>0</v>
      </c>
      <c r="T25" s="2">
        <f t="shared" si="24"/>
        <v>14.65</v>
      </c>
      <c r="U25" s="2">
        <v>6</v>
      </c>
      <c r="V25" s="2">
        <v>3</v>
      </c>
      <c r="W25" s="2">
        <v>3.5</v>
      </c>
      <c r="X25" s="2">
        <f t="shared" si="25"/>
        <v>3.25</v>
      </c>
      <c r="Y25" s="2">
        <f t="shared" si="26"/>
        <v>6.75</v>
      </c>
      <c r="Z25" s="2">
        <f t="shared" si="27"/>
        <v>12.75</v>
      </c>
      <c r="AA25" s="2">
        <v>0</v>
      </c>
      <c r="AB25" s="2">
        <f t="shared" si="28"/>
        <v>12.75</v>
      </c>
      <c r="AC25" s="2">
        <v>7</v>
      </c>
      <c r="AD25" s="2">
        <v>2.5</v>
      </c>
      <c r="AE25" s="2">
        <v>2.5</v>
      </c>
      <c r="AF25" s="2">
        <f t="shared" si="29"/>
        <v>2.5</v>
      </c>
      <c r="AG25" s="2">
        <f t="shared" si="30"/>
        <v>7.5</v>
      </c>
      <c r="AH25" s="2">
        <f t="shared" si="31"/>
        <v>14.5</v>
      </c>
      <c r="AI25" s="2">
        <v>0</v>
      </c>
      <c r="AJ25" s="2">
        <f t="shared" si="32"/>
        <v>14.5</v>
      </c>
      <c r="AK25" s="3">
        <f t="shared" si="33"/>
        <v>56.4</v>
      </c>
      <c r="AL25" s="1">
        <v>4</v>
      </c>
      <c r="AM25" s="1"/>
      <c r="AN25" s="1"/>
    </row>
    <row r="26" spans="1:40" ht="20" customHeight="1" x14ac:dyDescent="0.35">
      <c r="A26" s="1" t="s">
        <v>42</v>
      </c>
      <c r="B26" s="1">
        <v>2017</v>
      </c>
      <c r="C26" s="1" t="s">
        <v>0</v>
      </c>
      <c r="D26" s="1">
        <v>305</v>
      </c>
      <c r="E26" s="2">
        <v>5</v>
      </c>
      <c r="F26" s="2">
        <v>2.1</v>
      </c>
      <c r="G26" s="2">
        <v>1.9</v>
      </c>
      <c r="H26" s="2">
        <f t="shared" si="17"/>
        <v>2</v>
      </c>
      <c r="I26" s="2">
        <f t="shared" si="18"/>
        <v>8</v>
      </c>
      <c r="J26" s="2">
        <f t="shared" si="19"/>
        <v>13</v>
      </c>
      <c r="K26" s="2">
        <v>0</v>
      </c>
      <c r="L26" s="2">
        <f t="shared" si="20"/>
        <v>13</v>
      </c>
      <c r="M26" s="2">
        <v>6</v>
      </c>
      <c r="N26" s="2">
        <v>1.4</v>
      </c>
      <c r="O26" s="2">
        <v>1.3</v>
      </c>
      <c r="P26" s="2">
        <f t="shared" si="21"/>
        <v>1.35</v>
      </c>
      <c r="Q26" s="2">
        <f t="shared" si="22"/>
        <v>8.65</v>
      </c>
      <c r="R26" s="2">
        <f t="shared" si="23"/>
        <v>14.65</v>
      </c>
      <c r="S26" s="2">
        <v>0</v>
      </c>
      <c r="T26" s="2">
        <f t="shared" si="24"/>
        <v>14.65</v>
      </c>
      <c r="U26" s="2">
        <v>6</v>
      </c>
      <c r="V26" s="2">
        <v>2.1</v>
      </c>
      <c r="W26" s="2">
        <v>1.7</v>
      </c>
      <c r="X26" s="2">
        <f t="shared" si="25"/>
        <v>1.9</v>
      </c>
      <c r="Y26" s="2">
        <f t="shared" si="26"/>
        <v>8.1</v>
      </c>
      <c r="Z26" s="2">
        <f t="shared" si="27"/>
        <v>14.1</v>
      </c>
      <c r="AA26" s="2">
        <v>0</v>
      </c>
      <c r="AB26" s="2">
        <f t="shared" si="28"/>
        <v>14.1</v>
      </c>
      <c r="AC26" s="2">
        <v>6</v>
      </c>
      <c r="AD26" s="2">
        <v>1.6</v>
      </c>
      <c r="AE26" s="2">
        <v>1.3</v>
      </c>
      <c r="AF26" s="2">
        <f t="shared" si="29"/>
        <v>1.4500000000000002</v>
      </c>
      <c r="AG26" s="2">
        <f t="shared" si="30"/>
        <v>8.5500000000000007</v>
      </c>
      <c r="AH26" s="2">
        <f t="shared" si="31"/>
        <v>14.55</v>
      </c>
      <c r="AI26" s="2">
        <v>0</v>
      </c>
      <c r="AJ26" s="2">
        <f t="shared" si="32"/>
        <v>14.55</v>
      </c>
      <c r="AK26" s="3">
        <f t="shared" si="33"/>
        <v>56.3</v>
      </c>
      <c r="AL26" s="1">
        <v>5</v>
      </c>
      <c r="AM26" s="1"/>
      <c r="AN26" s="1"/>
    </row>
    <row r="27" spans="1:40" ht="20" customHeight="1" x14ac:dyDescent="0.35">
      <c r="A27" s="1" t="s">
        <v>187</v>
      </c>
      <c r="B27" s="1">
        <v>2017</v>
      </c>
      <c r="C27" s="1" t="s">
        <v>177</v>
      </c>
      <c r="D27" s="1">
        <v>305</v>
      </c>
      <c r="E27" s="2">
        <v>5</v>
      </c>
      <c r="F27" s="2">
        <v>1.5</v>
      </c>
      <c r="G27" s="2">
        <v>1.3</v>
      </c>
      <c r="H27" s="2">
        <f t="shared" si="17"/>
        <v>1.4</v>
      </c>
      <c r="I27" s="2">
        <f t="shared" si="18"/>
        <v>8.6</v>
      </c>
      <c r="J27" s="2">
        <f t="shared" si="19"/>
        <v>13.6</v>
      </c>
      <c r="K27" s="2">
        <v>0</v>
      </c>
      <c r="L27" s="2">
        <f t="shared" si="20"/>
        <v>13.6</v>
      </c>
      <c r="M27" s="2">
        <v>6</v>
      </c>
      <c r="N27" s="2">
        <v>3.5</v>
      </c>
      <c r="O27" s="2">
        <v>3.3</v>
      </c>
      <c r="P27" s="2">
        <f t="shared" si="21"/>
        <v>3.4</v>
      </c>
      <c r="Q27" s="2">
        <f t="shared" si="22"/>
        <v>6.6</v>
      </c>
      <c r="R27" s="2">
        <f t="shared" si="23"/>
        <v>12.6</v>
      </c>
      <c r="S27" s="2">
        <v>0</v>
      </c>
      <c r="T27" s="2">
        <f t="shared" si="24"/>
        <v>12.6</v>
      </c>
      <c r="U27" s="2">
        <v>7</v>
      </c>
      <c r="V27" s="2">
        <v>2.4</v>
      </c>
      <c r="W27" s="2">
        <v>2.9</v>
      </c>
      <c r="X27" s="2">
        <f t="shared" si="25"/>
        <v>2.65</v>
      </c>
      <c r="Y27" s="2">
        <f t="shared" si="26"/>
        <v>7.35</v>
      </c>
      <c r="Z27" s="2">
        <f t="shared" si="27"/>
        <v>14.35</v>
      </c>
      <c r="AA27" s="2">
        <v>0</v>
      </c>
      <c r="AB27" s="2">
        <f t="shared" si="28"/>
        <v>14.35</v>
      </c>
      <c r="AC27" s="2">
        <v>7</v>
      </c>
      <c r="AD27" s="2">
        <v>2.4</v>
      </c>
      <c r="AE27" s="2">
        <v>2.6</v>
      </c>
      <c r="AF27" s="2">
        <f t="shared" si="29"/>
        <v>2.5</v>
      </c>
      <c r="AG27" s="2">
        <f t="shared" si="30"/>
        <v>7.5</v>
      </c>
      <c r="AH27" s="2">
        <f t="shared" si="31"/>
        <v>14.5</v>
      </c>
      <c r="AI27" s="2">
        <v>0</v>
      </c>
      <c r="AJ27" s="2">
        <f t="shared" si="32"/>
        <v>14.5</v>
      </c>
      <c r="AK27" s="3">
        <f t="shared" si="33"/>
        <v>55.050000000000004</v>
      </c>
      <c r="AL27" s="1">
        <v>6</v>
      </c>
      <c r="AM27" s="1"/>
      <c r="AN27" s="1"/>
    </row>
    <row r="28" spans="1:40" ht="20" customHeight="1" x14ac:dyDescent="0.35">
      <c r="A28" s="1" t="s">
        <v>43</v>
      </c>
      <c r="B28" s="1">
        <v>2017</v>
      </c>
      <c r="C28" s="1" t="s">
        <v>0</v>
      </c>
      <c r="D28" s="1">
        <v>305</v>
      </c>
      <c r="E28" s="2">
        <v>5</v>
      </c>
      <c r="F28" s="2">
        <v>1.5</v>
      </c>
      <c r="G28" s="2">
        <v>1.5</v>
      </c>
      <c r="H28" s="2">
        <f t="shared" si="17"/>
        <v>1.5</v>
      </c>
      <c r="I28" s="2">
        <f t="shared" si="18"/>
        <v>8.5</v>
      </c>
      <c r="J28" s="2">
        <f t="shared" si="19"/>
        <v>13.5</v>
      </c>
      <c r="K28" s="2">
        <v>0</v>
      </c>
      <c r="L28" s="2">
        <f t="shared" si="20"/>
        <v>13.5</v>
      </c>
      <c r="M28" s="2">
        <v>6</v>
      </c>
      <c r="N28" s="2">
        <v>1.5</v>
      </c>
      <c r="O28" s="2">
        <v>1.1000000000000001</v>
      </c>
      <c r="P28" s="2">
        <f t="shared" si="21"/>
        <v>1.3</v>
      </c>
      <c r="Q28" s="2">
        <f t="shared" si="22"/>
        <v>8.6999999999999993</v>
      </c>
      <c r="R28" s="2">
        <f t="shared" si="23"/>
        <v>14.7</v>
      </c>
      <c r="S28" s="2">
        <v>0</v>
      </c>
      <c r="T28" s="2">
        <f t="shared" si="24"/>
        <v>14.7</v>
      </c>
      <c r="U28" s="2">
        <v>7</v>
      </c>
      <c r="V28" s="2">
        <v>4.5999999999999996</v>
      </c>
      <c r="W28" s="2">
        <v>4.5999999999999996</v>
      </c>
      <c r="X28" s="2">
        <f t="shared" si="25"/>
        <v>4.5999999999999996</v>
      </c>
      <c r="Y28" s="2">
        <f t="shared" si="26"/>
        <v>5.4</v>
      </c>
      <c r="Z28" s="2">
        <f t="shared" si="27"/>
        <v>12.4</v>
      </c>
      <c r="AA28" s="2">
        <v>0</v>
      </c>
      <c r="AB28" s="2">
        <f t="shared" si="28"/>
        <v>12.4</v>
      </c>
      <c r="AC28" s="2">
        <v>6</v>
      </c>
      <c r="AD28" s="2">
        <v>1.8</v>
      </c>
      <c r="AE28" s="2">
        <v>1.4</v>
      </c>
      <c r="AF28" s="2">
        <f t="shared" si="29"/>
        <v>1.6</v>
      </c>
      <c r="AG28" s="2">
        <f t="shared" si="30"/>
        <v>8.4</v>
      </c>
      <c r="AH28" s="2">
        <f t="shared" si="31"/>
        <v>14.4</v>
      </c>
      <c r="AI28" s="2">
        <v>0</v>
      </c>
      <c r="AJ28" s="2">
        <f t="shared" si="32"/>
        <v>14.4</v>
      </c>
      <c r="AK28" s="3">
        <f t="shared" si="33"/>
        <v>55</v>
      </c>
      <c r="AL28" s="1">
        <v>7</v>
      </c>
      <c r="AM28" s="1"/>
      <c r="AN28" s="1"/>
    </row>
    <row r="29" spans="1:40" ht="20" customHeight="1" x14ac:dyDescent="0.35">
      <c r="A29" s="1" t="s">
        <v>123</v>
      </c>
      <c r="B29" s="1">
        <v>2017</v>
      </c>
      <c r="C29" s="1" t="s">
        <v>90</v>
      </c>
      <c r="D29" s="1">
        <v>305</v>
      </c>
      <c r="E29" s="2">
        <v>6</v>
      </c>
      <c r="F29" s="2">
        <v>2.7</v>
      </c>
      <c r="G29" s="2">
        <v>2.5</v>
      </c>
      <c r="H29" s="2">
        <f t="shared" si="17"/>
        <v>2.6</v>
      </c>
      <c r="I29" s="2">
        <f t="shared" si="18"/>
        <v>7.4</v>
      </c>
      <c r="J29" s="2">
        <f t="shared" si="19"/>
        <v>13.4</v>
      </c>
      <c r="K29" s="2">
        <v>0</v>
      </c>
      <c r="L29" s="2">
        <f t="shared" si="20"/>
        <v>13.4</v>
      </c>
      <c r="M29" s="2">
        <v>6</v>
      </c>
      <c r="N29" s="2">
        <v>3.3</v>
      </c>
      <c r="O29" s="2">
        <v>3.5</v>
      </c>
      <c r="P29" s="2">
        <f t="shared" si="21"/>
        <v>3.4</v>
      </c>
      <c r="Q29" s="2">
        <f t="shared" si="22"/>
        <v>6.6</v>
      </c>
      <c r="R29" s="2">
        <f t="shared" si="23"/>
        <v>12.6</v>
      </c>
      <c r="S29" s="2">
        <v>0</v>
      </c>
      <c r="T29" s="2">
        <f t="shared" si="24"/>
        <v>12.6</v>
      </c>
      <c r="U29" s="2">
        <v>7</v>
      </c>
      <c r="V29" s="2">
        <v>3.4</v>
      </c>
      <c r="W29" s="2">
        <v>3.4</v>
      </c>
      <c r="X29" s="2">
        <f t="shared" si="25"/>
        <v>3.4</v>
      </c>
      <c r="Y29" s="2">
        <f t="shared" si="26"/>
        <v>6.6</v>
      </c>
      <c r="Z29" s="2">
        <f t="shared" si="27"/>
        <v>13.6</v>
      </c>
      <c r="AA29" s="2">
        <v>0</v>
      </c>
      <c r="AB29" s="2">
        <f t="shared" si="28"/>
        <v>13.6</v>
      </c>
      <c r="AC29" s="2">
        <v>6.5</v>
      </c>
      <c r="AD29" s="2">
        <v>2.8</v>
      </c>
      <c r="AE29" s="2">
        <v>2.8</v>
      </c>
      <c r="AF29" s="2">
        <f t="shared" si="29"/>
        <v>2.8</v>
      </c>
      <c r="AG29" s="2">
        <f t="shared" si="30"/>
        <v>7.2</v>
      </c>
      <c r="AH29" s="2">
        <f t="shared" si="31"/>
        <v>13.7</v>
      </c>
      <c r="AI29" s="2">
        <v>0</v>
      </c>
      <c r="AJ29" s="2">
        <f t="shared" si="32"/>
        <v>13.7</v>
      </c>
      <c r="AK29" s="3">
        <f t="shared" si="33"/>
        <v>53.3</v>
      </c>
      <c r="AL29" s="1">
        <v>8</v>
      </c>
      <c r="AM29" s="1"/>
      <c r="AN29" s="1"/>
    </row>
    <row r="30" spans="1:40" ht="20" customHeight="1" x14ac:dyDescent="0.35">
      <c r="A30" s="1" t="s">
        <v>121</v>
      </c>
      <c r="B30" s="1">
        <v>2017</v>
      </c>
      <c r="C30" s="1" t="s">
        <v>90</v>
      </c>
      <c r="D30" s="1">
        <v>305</v>
      </c>
      <c r="E30" s="2">
        <v>5</v>
      </c>
      <c r="F30" s="2">
        <v>2.1</v>
      </c>
      <c r="G30" s="2">
        <v>1.9</v>
      </c>
      <c r="H30" s="2">
        <f t="shared" si="17"/>
        <v>2</v>
      </c>
      <c r="I30" s="2">
        <f t="shared" si="18"/>
        <v>8</v>
      </c>
      <c r="J30" s="2">
        <f t="shared" si="19"/>
        <v>13</v>
      </c>
      <c r="K30" s="2">
        <v>0</v>
      </c>
      <c r="L30" s="2">
        <f t="shared" si="20"/>
        <v>13</v>
      </c>
      <c r="M30" s="2">
        <v>5</v>
      </c>
      <c r="N30" s="2">
        <v>1.6</v>
      </c>
      <c r="O30" s="2">
        <v>1.8</v>
      </c>
      <c r="P30" s="2">
        <f t="shared" si="21"/>
        <v>1.7000000000000002</v>
      </c>
      <c r="Q30" s="2">
        <f t="shared" si="22"/>
        <v>8.3000000000000007</v>
      </c>
      <c r="R30" s="2">
        <f t="shared" si="23"/>
        <v>13.3</v>
      </c>
      <c r="S30" s="2">
        <v>0</v>
      </c>
      <c r="T30" s="2">
        <f t="shared" si="24"/>
        <v>13.3</v>
      </c>
      <c r="U30" s="2">
        <v>6</v>
      </c>
      <c r="V30" s="2">
        <v>2.4</v>
      </c>
      <c r="W30" s="2">
        <v>2.6</v>
      </c>
      <c r="X30" s="2">
        <f t="shared" si="25"/>
        <v>2.5</v>
      </c>
      <c r="Y30" s="2">
        <f t="shared" si="26"/>
        <v>7.5</v>
      </c>
      <c r="Z30" s="2">
        <f t="shared" si="27"/>
        <v>13.5</v>
      </c>
      <c r="AA30" s="2">
        <v>0</v>
      </c>
      <c r="AB30" s="2">
        <f t="shared" si="28"/>
        <v>13.5</v>
      </c>
      <c r="AC30" s="2">
        <v>5.5</v>
      </c>
      <c r="AD30" s="2">
        <v>3.3</v>
      </c>
      <c r="AE30" s="2">
        <v>3</v>
      </c>
      <c r="AF30" s="2">
        <f t="shared" si="29"/>
        <v>3.15</v>
      </c>
      <c r="AG30" s="2">
        <f t="shared" si="30"/>
        <v>6.85</v>
      </c>
      <c r="AH30" s="2">
        <f t="shared" si="31"/>
        <v>12.35</v>
      </c>
      <c r="AI30" s="2">
        <v>0</v>
      </c>
      <c r="AJ30" s="2">
        <f t="shared" si="32"/>
        <v>12.35</v>
      </c>
      <c r="AK30" s="3">
        <f t="shared" si="33"/>
        <v>52.150000000000006</v>
      </c>
      <c r="AL30" s="1">
        <v>9</v>
      </c>
      <c r="AM30" s="1"/>
      <c r="AN30" s="1"/>
    </row>
    <row r="31" spans="1:40" ht="20" customHeight="1" x14ac:dyDescent="0.35">
      <c r="A31" s="1" t="s">
        <v>166</v>
      </c>
      <c r="B31" s="1">
        <v>2017</v>
      </c>
      <c r="C31" s="1" t="s">
        <v>146</v>
      </c>
      <c r="D31" s="1">
        <v>305</v>
      </c>
      <c r="E31" s="2">
        <v>5</v>
      </c>
      <c r="F31" s="2">
        <v>1.6</v>
      </c>
      <c r="G31" s="2">
        <v>1.4</v>
      </c>
      <c r="H31" s="2">
        <f t="shared" si="17"/>
        <v>1.5</v>
      </c>
      <c r="I31" s="2">
        <f t="shared" si="18"/>
        <v>8.5</v>
      </c>
      <c r="J31" s="2">
        <f t="shared" si="19"/>
        <v>13.5</v>
      </c>
      <c r="K31" s="2">
        <v>0</v>
      </c>
      <c r="L31" s="2">
        <f t="shared" si="20"/>
        <v>13.5</v>
      </c>
      <c r="M31" s="2">
        <v>5</v>
      </c>
      <c r="N31" s="2">
        <v>1.2</v>
      </c>
      <c r="O31" s="2">
        <v>1.2</v>
      </c>
      <c r="P31" s="2">
        <f t="shared" si="21"/>
        <v>1.2</v>
      </c>
      <c r="Q31" s="2">
        <f t="shared" si="22"/>
        <v>8.8000000000000007</v>
      </c>
      <c r="R31" s="2">
        <f t="shared" si="23"/>
        <v>13.8</v>
      </c>
      <c r="S31" s="2">
        <v>0</v>
      </c>
      <c r="T31" s="2">
        <f t="shared" si="24"/>
        <v>13.8</v>
      </c>
      <c r="U31" s="2">
        <v>6</v>
      </c>
      <c r="V31" s="2">
        <v>2.6</v>
      </c>
      <c r="W31" s="2">
        <v>3.1</v>
      </c>
      <c r="X31" s="2">
        <f t="shared" si="25"/>
        <v>2.85</v>
      </c>
      <c r="Y31" s="2">
        <f t="shared" si="26"/>
        <v>7.15</v>
      </c>
      <c r="Z31" s="2">
        <f t="shared" si="27"/>
        <v>13.15</v>
      </c>
      <c r="AA31" s="2">
        <v>0</v>
      </c>
      <c r="AB31" s="2">
        <f t="shared" si="28"/>
        <v>13.15</v>
      </c>
      <c r="AC31" s="2">
        <v>4.5</v>
      </c>
      <c r="AD31" s="2">
        <v>2.8</v>
      </c>
      <c r="AE31" s="2">
        <v>2.8</v>
      </c>
      <c r="AF31" s="2">
        <f t="shared" si="29"/>
        <v>2.8</v>
      </c>
      <c r="AG31" s="2">
        <f t="shared" si="30"/>
        <v>7.2</v>
      </c>
      <c r="AH31" s="2">
        <f t="shared" si="31"/>
        <v>11.7</v>
      </c>
      <c r="AI31" s="2">
        <v>0</v>
      </c>
      <c r="AJ31" s="2">
        <f t="shared" si="32"/>
        <v>11.7</v>
      </c>
      <c r="AK31" s="3">
        <f t="shared" si="33"/>
        <v>52.150000000000006</v>
      </c>
      <c r="AL31" s="1">
        <v>9</v>
      </c>
      <c r="AM31" s="1"/>
      <c r="AN31" s="1"/>
    </row>
    <row r="32" spans="1:40" ht="20" customHeight="1" x14ac:dyDescent="0.35">
      <c r="A32" s="1" t="s">
        <v>214</v>
      </c>
      <c r="B32" s="1">
        <v>2017</v>
      </c>
      <c r="C32" s="1" t="s">
        <v>148</v>
      </c>
      <c r="D32" s="1">
        <v>305</v>
      </c>
      <c r="E32" s="2">
        <v>5</v>
      </c>
      <c r="F32" s="2">
        <v>2.4</v>
      </c>
      <c r="G32" s="2">
        <v>2.6</v>
      </c>
      <c r="H32" s="2">
        <f t="shared" si="17"/>
        <v>2.5</v>
      </c>
      <c r="I32" s="2">
        <f t="shared" si="18"/>
        <v>7.5</v>
      </c>
      <c r="J32" s="2">
        <f t="shared" si="19"/>
        <v>12.5</v>
      </c>
      <c r="K32" s="2">
        <v>0</v>
      </c>
      <c r="L32" s="2">
        <f t="shared" si="20"/>
        <v>12.5</v>
      </c>
      <c r="M32" s="2">
        <v>6</v>
      </c>
      <c r="N32" s="2">
        <v>2.7</v>
      </c>
      <c r="O32" s="2">
        <v>3</v>
      </c>
      <c r="P32" s="2">
        <f t="shared" si="21"/>
        <v>2.85</v>
      </c>
      <c r="Q32" s="2">
        <f t="shared" si="22"/>
        <v>7.15</v>
      </c>
      <c r="R32" s="2">
        <f t="shared" si="23"/>
        <v>13.15</v>
      </c>
      <c r="S32" s="2">
        <v>0</v>
      </c>
      <c r="T32" s="2">
        <f t="shared" si="24"/>
        <v>13.15</v>
      </c>
      <c r="U32" s="2">
        <v>6</v>
      </c>
      <c r="V32" s="2">
        <v>2.8</v>
      </c>
      <c r="W32" s="2">
        <v>3.6</v>
      </c>
      <c r="X32" s="2">
        <f t="shared" si="25"/>
        <v>3.2</v>
      </c>
      <c r="Y32" s="2">
        <f t="shared" si="26"/>
        <v>6.8</v>
      </c>
      <c r="Z32" s="2">
        <f t="shared" si="27"/>
        <v>12.8</v>
      </c>
      <c r="AA32" s="2">
        <v>0</v>
      </c>
      <c r="AB32" s="2">
        <f t="shared" si="28"/>
        <v>12.8</v>
      </c>
      <c r="AC32" s="2">
        <v>6</v>
      </c>
      <c r="AD32" s="2">
        <v>2.7</v>
      </c>
      <c r="AE32" s="2">
        <v>2.9</v>
      </c>
      <c r="AF32" s="2">
        <f t="shared" si="29"/>
        <v>2.8</v>
      </c>
      <c r="AG32" s="2">
        <f t="shared" si="30"/>
        <v>7.2</v>
      </c>
      <c r="AH32" s="2">
        <f t="shared" si="31"/>
        <v>13.2</v>
      </c>
      <c r="AI32" s="2">
        <v>0</v>
      </c>
      <c r="AJ32" s="2">
        <f t="shared" si="32"/>
        <v>13.2</v>
      </c>
      <c r="AK32" s="3">
        <f t="shared" si="33"/>
        <v>51.65</v>
      </c>
      <c r="AL32" s="1">
        <v>11</v>
      </c>
      <c r="AM32" s="1"/>
      <c r="AN32" s="1"/>
    </row>
    <row r="33" spans="1:40" ht="20" customHeight="1" x14ac:dyDescent="0.35">
      <c r="A33" s="1" t="s">
        <v>41</v>
      </c>
      <c r="B33" s="1">
        <v>2017</v>
      </c>
      <c r="C33" s="1" t="s">
        <v>0</v>
      </c>
      <c r="D33" s="1">
        <v>305</v>
      </c>
      <c r="E33" s="2">
        <v>7</v>
      </c>
      <c r="F33" s="2">
        <v>2.5</v>
      </c>
      <c r="G33" s="2">
        <v>2.7</v>
      </c>
      <c r="H33" s="2">
        <f t="shared" si="17"/>
        <v>2.6</v>
      </c>
      <c r="I33" s="2">
        <f t="shared" si="18"/>
        <v>7.4</v>
      </c>
      <c r="J33" s="2">
        <f t="shared" si="19"/>
        <v>14.4</v>
      </c>
      <c r="K33" s="2">
        <v>0</v>
      </c>
      <c r="L33" s="2">
        <f t="shared" si="20"/>
        <v>14.4</v>
      </c>
      <c r="M33" s="2">
        <v>6</v>
      </c>
      <c r="N33" s="2">
        <v>3.8</v>
      </c>
      <c r="O33" s="2">
        <v>3.6</v>
      </c>
      <c r="P33" s="2">
        <f t="shared" si="21"/>
        <v>3.7</v>
      </c>
      <c r="Q33" s="2">
        <f t="shared" si="22"/>
        <v>6.3</v>
      </c>
      <c r="R33" s="2">
        <f t="shared" si="23"/>
        <v>12.3</v>
      </c>
      <c r="S33" s="2">
        <v>0</v>
      </c>
      <c r="T33" s="2">
        <f t="shared" si="24"/>
        <v>12.3</v>
      </c>
      <c r="U33" s="2">
        <v>6</v>
      </c>
      <c r="V33" s="2">
        <v>3.8</v>
      </c>
      <c r="W33" s="2">
        <v>3.9</v>
      </c>
      <c r="X33" s="2">
        <f t="shared" si="25"/>
        <v>3.8499999999999996</v>
      </c>
      <c r="Y33" s="2">
        <f t="shared" si="26"/>
        <v>6.15</v>
      </c>
      <c r="Z33" s="2">
        <f t="shared" si="27"/>
        <v>12.15</v>
      </c>
      <c r="AA33" s="2">
        <v>0</v>
      </c>
      <c r="AB33" s="2">
        <f t="shared" si="28"/>
        <v>12.15</v>
      </c>
      <c r="AC33" s="2">
        <v>6</v>
      </c>
      <c r="AD33" s="2">
        <v>3.5</v>
      </c>
      <c r="AE33" s="2">
        <v>3.8</v>
      </c>
      <c r="AF33" s="2">
        <f t="shared" si="29"/>
        <v>3.65</v>
      </c>
      <c r="AG33" s="2">
        <f t="shared" si="30"/>
        <v>6.35</v>
      </c>
      <c r="AH33" s="2">
        <f t="shared" si="31"/>
        <v>12.35</v>
      </c>
      <c r="AI33" s="2">
        <v>0</v>
      </c>
      <c r="AJ33" s="2">
        <f t="shared" si="32"/>
        <v>12.35</v>
      </c>
      <c r="AK33" s="3">
        <f t="shared" si="33"/>
        <v>51.199999999999996</v>
      </c>
      <c r="AL33" s="1">
        <v>12</v>
      </c>
      <c r="AM33" s="1"/>
      <c r="AN33" s="1"/>
    </row>
    <row r="34" spans="1:40" ht="20" customHeight="1" x14ac:dyDescent="0.35">
      <c r="A34" s="1" t="s">
        <v>211</v>
      </c>
      <c r="B34" s="1">
        <v>2017</v>
      </c>
      <c r="C34" s="1" t="s">
        <v>148</v>
      </c>
      <c r="D34" s="1">
        <v>305</v>
      </c>
      <c r="E34" s="2">
        <v>5</v>
      </c>
      <c r="F34" s="2">
        <v>2.5</v>
      </c>
      <c r="G34" s="2">
        <v>2.2999999999999998</v>
      </c>
      <c r="H34" s="2">
        <f t="shared" si="17"/>
        <v>2.4</v>
      </c>
      <c r="I34" s="2">
        <f t="shared" si="18"/>
        <v>7.6</v>
      </c>
      <c r="J34" s="2">
        <f t="shared" si="19"/>
        <v>12.6</v>
      </c>
      <c r="K34" s="2">
        <v>0</v>
      </c>
      <c r="L34" s="2">
        <f t="shared" si="20"/>
        <v>12.6</v>
      </c>
      <c r="M34" s="2">
        <v>6</v>
      </c>
      <c r="N34" s="2">
        <v>3.1</v>
      </c>
      <c r="O34" s="2">
        <v>2.9</v>
      </c>
      <c r="P34" s="2">
        <f t="shared" si="21"/>
        <v>3</v>
      </c>
      <c r="Q34" s="2">
        <f t="shared" si="22"/>
        <v>7</v>
      </c>
      <c r="R34" s="2">
        <f t="shared" si="23"/>
        <v>13</v>
      </c>
      <c r="S34" s="2">
        <v>0</v>
      </c>
      <c r="T34" s="2">
        <f t="shared" si="24"/>
        <v>13</v>
      </c>
      <c r="U34" s="2">
        <v>4.5</v>
      </c>
      <c r="V34" s="2">
        <v>1.9</v>
      </c>
      <c r="W34" s="2">
        <v>2.2999999999999998</v>
      </c>
      <c r="X34" s="2">
        <f t="shared" si="25"/>
        <v>2.0999999999999996</v>
      </c>
      <c r="Y34" s="2">
        <f t="shared" si="26"/>
        <v>7.9</v>
      </c>
      <c r="Z34" s="2">
        <f t="shared" si="27"/>
        <v>12.4</v>
      </c>
      <c r="AA34" s="2">
        <v>0</v>
      </c>
      <c r="AB34" s="2">
        <f t="shared" si="28"/>
        <v>12.4</v>
      </c>
      <c r="AC34" s="2">
        <v>5.5</v>
      </c>
      <c r="AD34" s="2">
        <v>2.2999999999999998</v>
      </c>
      <c r="AE34" s="2">
        <v>2.4</v>
      </c>
      <c r="AF34" s="2">
        <f t="shared" si="29"/>
        <v>2.3499999999999996</v>
      </c>
      <c r="AG34" s="2">
        <f t="shared" si="30"/>
        <v>7.65</v>
      </c>
      <c r="AH34" s="2">
        <f t="shared" si="31"/>
        <v>13.15</v>
      </c>
      <c r="AI34" s="2">
        <v>0</v>
      </c>
      <c r="AJ34" s="2">
        <f t="shared" si="32"/>
        <v>13.15</v>
      </c>
      <c r="AK34" s="3">
        <f t="shared" si="33"/>
        <v>51.15</v>
      </c>
      <c r="AL34" s="1">
        <v>13</v>
      </c>
      <c r="AM34" s="1"/>
      <c r="AN34" s="1"/>
    </row>
    <row r="35" spans="1:40" ht="20" customHeight="1" x14ac:dyDescent="0.35">
      <c r="A35" s="1" t="s">
        <v>124</v>
      </c>
      <c r="B35" s="1">
        <v>2017</v>
      </c>
      <c r="C35" s="1" t="s">
        <v>90</v>
      </c>
      <c r="D35" s="1">
        <v>305</v>
      </c>
      <c r="E35" s="2">
        <v>5</v>
      </c>
      <c r="F35" s="2">
        <v>1.8</v>
      </c>
      <c r="G35" s="2">
        <v>2</v>
      </c>
      <c r="H35" s="2">
        <f t="shared" si="17"/>
        <v>1.9</v>
      </c>
      <c r="I35" s="2">
        <f t="shared" si="18"/>
        <v>8.1</v>
      </c>
      <c r="J35" s="2">
        <f t="shared" si="19"/>
        <v>13.1</v>
      </c>
      <c r="K35" s="2">
        <v>0</v>
      </c>
      <c r="L35" s="2">
        <f t="shared" si="20"/>
        <v>13.1</v>
      </c>
      <c r="M35" s="2">
        <v>6</v>
      </c>
      <c r="N35" s="2">
        <v>2.2000000000000002</v>
      </c>
      <c r="O35" s="2">
        <v>2.6</v>
      </c>
      <c r="P35" s="2">
        <f t="shared" si="21"/>
        <v>2.4000000000000004</v>
      </c>
      <c r="Q35" s="2">
        <f t="shared" si="22"/>
        <v>7.6</v>
      </c>
      <c r="R35" s="2">
        <f t="shared" si="23"/>
        <v>13.6</v>
      </c>
      <c r="S35" s="2">
        <v>0</v>
      </c>
      <c r="T35" s="2">
        <f t="shared" si="24"/>
        <v>13.6</v>
      </c>
      <c r="U35" s="2">
        <v>4.7</v>
      </c>
      <c r="V35" s="2">
        <v>3.1</v>
      </c>
      <c r="W35" s="2">
        <v>3.4</v>
      </c>
      <c r="X35" s="2">
        <f t="shared" si="25"/>
        <v>3.25</v>
      </c>
      <c r="Y35" s="2">
        <f t="shared" si="26"/>
        <v>6.75</v>
      </c>
      <c r="Z35" s="2">
        <f t="shared" si="27"/>
        <v>11.45</v>
      </c>
      <c r="AA35" s="2">
        <v>0</v>
      </c>
      <c r="AB35" s="2">
        <f t="shared" si="28"/>
        <v>11.45</v>
      </c>
      <c r="AC35" s="2">
        <v>5.5</v>
      </c>
      <c r="AD35" s="2">
        <v>2.7</v>
      </c>
      <c r="AE35" s="2">
        <v>2.5</v>
      </c>
      <c r="AF35" s="2">
        <f t="shared" si="29"/>
        <v>2.6</v>
      </c>
      <c r="AG35" s="2">
        <f t="shared" si="30"/>
        <v>7.4</v>
      </c>
      <c r="AH35" s="2">
        <f t="shared" si="31"/>
        <v>12.9</v>
      </c>
      <c r="AI35" s="2">
        <v>0</v>
      </c>
      <c r="AJ35" s="2">
        <f t="shared" si="32"/>
        <v>12.9</v>
      </c>
      <c r="AK35" s="3">
        <f t="shared" si="33"/>
        <v>51.050000000000004</v>
      </c>
      <c r="AL35" s="1">
        <v>14</v>
      </c>
      <c r="AM35" s="1"/>
      <c r="AN35" s="1"/>
    </row>
    <row r="36" spans="1:40" ht="20" customHeight="1" x14ac:dyDescent="0.35">
      <c r="A36" s="1" t="s">
        <v>122</v>
      </c>
      <c r="B36" s="1">
        <v>2017</v>
      </c>
      <c r="C36" s="1" t="s">
        <v>90</v>
      </c>
      <c r="D36" s="1">
        <v>305</v>
      </c>
      <c r="E36" s="2">
        <v>5</v>
      </c>
      <c r="F36" s="2">
        <v>2.2999999999999998</v>
      </c>
      <c r="G36" s="2">
        <v>2.5</v>
      </c>
      <c r="H36" s="2">
        <f t="shared" si="17"/>
        <v>2.4</v>
      </c>
      <c r="I36" s="2">
        <f t="shared" si="18"/>
        <v>7.6</v>
      </c>
      <c r="J36" s="2">
        <f t="shared" si="19"/>
        <v>12.6</v>
      </c>
      <c r="K36" s="2">
        <v>0</v>
      </c>
      <c r="L36" s="2">
        <f t="shared" si="20"/>
        <v>12.6</v>
      </c>
      <c r="M36" s="2">
        <v>5</v>
      </c>
      <c r="N36" s="2">
        <v>2.6</v>
      </c>
      <c r="O36" s="2">
        <v>3.2</v>
      </c>
      <c r="P36" s="2">
        <f t="shared" si="21"/>
        <v>2.9000000000000004</v>
      </c>
      <c r="Q36" s="2">
        <f t="shared" si="22"/>
        <v>7.1</v>
      </c>
      <c r="R36" s="2">
        <f t="shared" si="23"/>
        <v>12.1</v>
      </c>
      <c r="S36" s="2">
        <v>0</v>
      </c>
      <c r="T36" s="2">
        <f t="shared" si="24"/>
        <v>12.1</v>
      </c>
      <c r="U36" s="2">
        <v>5.5</v>
      </c>
      <c r="V36" s="2">
        <v>2.1</v>
      </c>
      <c r="W36" s="2">
        <v>2.5</v>
      </c>
      <c r="X36" s="2">
        <f t="shared" si="25"/>
        <v>2.2999999999999998</v>
      </c>
      <c r="Y36" s="2">
        <f t="shared" si="26"/>
        <v>7.7</v>
      </c>
      <c r="Z36" s="2">
        <f t="shared" si="27"/>
        <v>13.2</v>
      </c>
      <c r="AA36" s="2">
        <v>0</v>
      </c>
      <c r="AB36" s="2">
        <f t="shared" si="28"/>
        <v>13.2</v>
      </c>
      <c r="AC36" s="2">
        <v>5</v>
      </c>
      <c r="AD36" s="2">
        <v>2.5</v>
      </c>
      <c r="AE36" s="2">
        <v>2.5</v>
      </c>
      <c r="AF36" s="2">
        <f t="shared" si="29"/>
        <v>2.5</v>
      </c>
      <c r="AG36" s="2">
        <f t="shared" si="30"/>
        <v>7.5</v>
      </c>
      <c r="AH36" s="2">
        <f t="shared" si="31"/>
        <v>12.5</v>
      </c>
      <c r="AI36" s="2">
        <v>0</v>
      </c>
      <c r="AJ36" s="2">
        <f t="shared" si="32"/>
        <v>12.5</v>
      </c>
      <c r="AK36" s="3">
        <f t="shared" si="33"/>
        <v>50.4</v>
      </c>
      <c r="AL36" s="1">
        <v>15</v>
      </c>
      <c r="AM36" s="1"/>
      <c r="AN36" s="1"/>
    </row>
    <row r="37" spans="1:40" ht="20" customHeight="1" x14ac:dyDescent="0.35">
      <c r="A37" s="1" t="s">
        <v>120</v>
      </c>
      <c r="B37" s="1">
        <v>2017</v>
      </c>
      <c r="C37" s="1" t="s">
        <v>90</v>
      </c>
      <c r="D37" s="1">
        <v>305</v>
      </c>
      <c r="E37" s="2">
        <v>5</v>
      </c>
      <c r="F37" s="2">
        <v>1.6</v>
      </c>
      <c r="G37" s="2">
        <v>1.2</v>
      </c>
      <c r="H37" s="2">
        <f t="shared" si="17"/>
        <v>1.4</v>
      </c>
      <c r="I37" s="2">
        <f t="shared" si="18"/>
        <v>8.6</v>
      </c>
      <c r="J37" s="2">
        <f t="shared" si="19"/>
        <v>13.6</v>
      </c>
      <c r="K37" s="2">
        <v>0</v>
      </c>
      <c r="L37" s="2">
        <f t="shared" si="20"/>
        <v>13.6</v>
      </c>
      <c r="M37" s="2">
        <v>4</v>
      </c>
      <c r="N37" s="2">
        <v>2.9</v>
      </c>
      <c r="O37" s="2">
        <v>2.7</v>
      </c>
      <c r="P37" s="2">
        <f t="shared" si="21"/>
        <v>2.8</v>
      </c>
      <c r="Q37" s="2">
        <f t="shared" si="22"/>
        <v>7.2</v>
      </c>
      <c r="R37" s="2">
        <f t="shared" si="23"/>
        <v>11.2</v>
      </c>
      <c r="S37" s="2">
        <v>0</v>
      </c>
      <c r="T37" s="2">
        <f t="shared" si="24"/>
        <v>11.2</v>
      </c>
      <c r="U37" s="2">
        <v>6</v>
      </c>
      <c r="V37" s="2">
        <v>2.7</v>
      </c>
      <c r="W37" s="2">
        <v>3.1</v>
      </c>
      <c r="X37" s="2">
        <f t="shared" si="25"/>
        <v>2.9000000000000004</v>
      </c>
      <c r="Y37" s="2">
        <f t="shared" si="26"/>
        <v>7.1</v>
      </c>
      <c r="Z37" s="2">
        <f t="shared" si="27"/>
        <v>13.1</v>
      </c>
      <c r="AA37" s="2">
        <v>0</v>
      </c>
      <c r="AB37" s="2">
        <f t="shared" si="28"/>
        <v>13.1</v>
      </c>
      <c r="AC37" s="2">
        <v>5</v>
      </c>
      <c r="AD37" s="2">
        <v>2.5</v>
      </c>
      <c r="AE37" s="2">
        <v>2.6</v>
      </c>
      <c r="AF37" s="2">
        <f t="shared" si="29"/>
        <v>2.5499999999999998</v>
      </c>
      <c r="AG37" s="2">
        <f t="shared" si="30"/>
        <v>7.45</v>
      </c>
      <c r="AH37" s="2">
        <f t="shared" si="31"/>
        <v>12.45</v>
      </c>
      <c r="AI37" s="2">
        <v>0</v>
      </c>
      <c r="AJ37" s="2">
        <f t="shared" si="32"/>
        <v>12.45</v>
      </c>
      <c r="AK37" s="3">
        <f t="shared" si="33"/>
        <v>50.35</v>
      </c>
      <c r="AL37" s="1">
        <v>16</v>
      </c>
      <c r="AM37" s="1"/>
      <c r="AN37" s="1"/>
    </row>
    <row r="38" spans="1:40" ht="20" customHeight="1" x14ac:dyDescent="0.35">
      <c r="A38" s="1" t="s">
        <v>213</v>
      </c>
      <c r="B38" s="1">
        <v>2017</v>
      </c>
      <c r="C38" s="1" t="s">
        <v>148</v>
      </c>
      <c r="D38" s="1">
        <v>305</v>
      </c>
      <c r="E38" s="2">
        <v>5</v>
      </c>
      <c r="F38" s="2">
        <v>2.1</v>
      </c>
      <c r="G38" s="2">
        <v>1.9</v>
      </c>
      <c r="H38" s="2">
        <f t="shared" si="17"/>
        <v>2</v>
      </c>
      <c r="I38" s="2">
        <f t="shared" si="18"/>
        <v>8</v>
      </c>
      <c r="J38" s="2">
        <f t="shared" si="19"/>
        <v>13</v>
      </c>
      <c r="K38" s="2">
        <v>0</v>
      </c>
      <c r="L38" s="2">
        <f t="shared" si="20"/>
        <v>13</v>
      </c>
      <c r="M38" s="2">
        <v>6</v>
      </c>
      <c r="N38" s="2">
        <v>3.3</v>
      </c>
      <c r="O38" s="2">
        <v>2.7</v>
      </c>
      <c r="P38" s="2">
        <f t="shared" si="21"/>
        <v>3</v>
      </c>
      <c r="Q38" s="2">
        <f t="shared" si="22"/>
        <v>7</v>
      </c>
      <c r="R38" s="2">
        <f t="shared" si="23"/>
        <v>13</v>
      </c>
      <c r="S38" s="2">
        <v>0</v>
      </c>
      <c r="T38" s="2">
        <f t="shared" si="24"/>
        <v>13</v>
      </c>
      <c r="U38" s="2">
        <v>4</v>
      </c>
      <c r="V38" s="2">
        <v>3.6</v>
      </c>
      <c r="W38" s="2">
        <v>3.2</v>
      </c>
      <c r="X38" s="2">
        <f t="shared" si="25"/>
        <v>3.4000000000000004</v>
      </c>
      <c r="Y38" s="2">
        <f t="shared" si="26"/>
        <v>6.6</v>
      </c>
      <c r="Z38" s="2">
        <f t="shared" si="27"/>
        <v>10.6</v>
      </c>
      <c r="AA38" s="2">
        <v>0</v>
      </c>
      <c r="AB38" s="2">
        <f t="shared" si="28"/>
        <v>10.6</v>
      </c>
      <c r="AC38" s="2">
        <v>5.5</v>
      </c>
      <c r="AD38" s="2">
        <v>2.5</v>
      </c>
      <c r="AE38" s="2">
        <v>2.6</v>
      </c>
      <c r="AF38" s="2">
        <f t="shared" si="29"/>
        <v>2.5499999999999998</v>
      </c>
      <c r="AG38" s="2">
        <f t="shared" si="30"/>
        <v>7.45</v>
      </c>
      <c r="AH38" s="2">
        <f t="shared" si="31"/>
        <v>12.95</v>
      </c>
      <c r="AI38" s="2">
        <v>0</v>
      </c>
      <c r="AJ38" s="2">
        <f t="shared" si="32"/>
        <v>12.95</v>
      </c>
      <c r="AK38" s="3">
        <f t="shared" si="33"/>
        <v>49.55</v>
      </c>
      <c r="AL38" s="1">
        <v>17</v>
      </c>
      <c r="AM38" s="1"/>
      <c r="AN38" s="1"/>
    </row>
    <row r="39" spans="1:40" ht="20" customHeight="1" x14ac:dyDescent="0.35">
      <c r="A39" s="1" t="s">
        <v>165</v>
      </c>
      <c r="B39" s="1">
        <v>2017</v>
      </c>
      <c r="C39" s="1" t="s">
        <v>146</v>
      </c>
      <c r="D39" s="1">
        <v>305</v>
      </c>
      <c r="E39" s="2">
        <v>5</v>
      </c>
      <c r="F39" s="2">
        <v>2.7</v>
      </c>
      <c r="G39" s="2">
        <v>2.5</v>
      </c>
      <c r="H39" s="2">
        <f t="shared" si="17"/>
        <v>2.6</v>
      </c>
      <c r="I39" s="2">
        <f t="shared" si="18"/>
        <v>7.4</v>
      </c>
      <c r="J39" s="2">
        <f t="shared" si="19"/>
        <v>12.4</v>
      </c>
      <c r="K39" s="2">
        <v>0</v>
      </c>
      <c r="L39" s="2">
        <f t="shared" si="20"/>
        <v>12.4</v>
      </c>
      <c r="M39" s="2">
        <v>6</v>
      </c>
      <c r="N39" s="2">
        <v>4.2</v>
      </c>
      <c r="O39" s="2">
        <v>4.4000000000000004</v>
      </c>
      <c r="P39" s="2">
        <f t="shared" si="21"/>
        <v>4.3000000000000007</v>
      </c>
      <c r="Q39" s="2">
        <f t="shared" si="22"/>
        <v>5.6999999999999993</v>
      </c>
      <c r="R39" s="2">
        <f t="shared" si="23"/>
        <v>11.7</v>
      </c>
      <c r="S39" s="2">
        <v>0</v>
      </c>
      <c r="T39" s="2">
        <f t="shared" si="24"/>
        <v>11.7</v>
      </c>
      <c r="U39" s="2">
        <v>7</v>
      </c>
      <c r="V39" s="2">
        <v>3.6</v>
      </c>
      <c r="W39" s="2">
        <v>3.9</v>
      </c>
      <c r="X39" s="2">
        <f t="shared" si="25"/>
        <v>3.75</v>
      </c>
      <c r="Y39" s="2">
        <f t="shared" si="26"/>
        <v>6.25</v>
      </c>
      <c r="Z39" s="2">
        <f t="shared" si="27"/>
        <v>13.25</v>
      </c>
      <c r="AA39" s="2">
        <v>0</v>
      </c>
      <c r="AB39" s="2">
        <f t="shared" si="28"/>
        <v>13.25</v>
      </c>
      <c r="AC39" s="2">
        <v>4.5</v>
      </c>
      <c r="AD39" s="2">
        <v>2.2999999999999998</v>
      </c>
      <c r="AE39" s="2">
        <v>2.8</v>
      </c>
      <c r="AF39" s="2">
        <f t="shared" si="29"/>
        <v>2.5499999999999998</v>
      </c>
      <c r="AG39" s="2">
        <f t="shared" si="30"/>
        <v>7.45</v>
      </c>
      <c r="AH39" s="2">
        <f t="shared" si="31"/>
        <v>11.95</v>
      </c>
      <c r="AI39" s="2">
        <v>0</v>
      </c>
      <c r="AJ39" s="2">
        <f t="shared" si="32"/>
        <v>11.95</v>
      </c>
      <c r="AK39" s="3">
        <f t="shared" si="33"/>
        <v>49.3</v>
      </c>
      <c r="AL39" s="1">
        <v>18</v>
      </c>
      <c r="AM39" s="1"/>
      <c r="AN39" s="1"/>
    </row>
    <row r="40" spans="1:40" ht="20" customHeight="1" x14ac:dyDescent="0.35">
      <c r="A40" s="1" t="s">
        <v>212</v>
      </c>
      <c r="B40" s="1">
        <v>2017</v>
      </c>
      <c r="C40" s="1" t="s">
        <v>148</v>
      </c>
      <c r="D40" s="1">
        <v>305</v>
      </c>
      <c r="E40" s="2">
        <v>5</v>
      </c>
      <c r="F40" s="2">
        <v>2.4</v>
      </c>
      <c r="G40" s="2">
        <v>2.2000000000000002</v>
      </c>
      <c r="H40" s="2">
        <f t="shared" si="17"/>
        <v>2.2999999999999998</v>
      </c>
      <c r="I40" s="2">
        <f t="shared" si="18"/>
        <v>7.7</v>
      </c>
      <c r="J40" s="2">
        <f t="shared" si="19"/>
        <v>12.7</v>
      </c>
      <c r="K40" s="2">
        <v>0</v>
      </c>
      <c r="L40" s="2">
        <f t="shared" si="20"/>
        <v>12.7</v>
      </c>
      <c r="M40" s="2">
        <v>6</v>
      </c>
      <c r="N40" s="2">
        <v>2.8</v>
      </c>
      <c r="O40" s="2">
        <v>3.4</v>
      </c>
      <c r="P40" s="2">
        <f t="shared" si="21"/>
        <v>3.0999999999999996</v>
      </c>
      <c r="Q40" s="2">
        <f t="shared" si="22"/>
        <v>6.9</v>
      </c>
      <c r="R40" s="2">
        <f t="shared" si="23"/>
        <v>12.9</v>
      </c>
      <c r="S40" s="2">
        <v>0</v>
      </c>
      <c r="T40" s="2">
        <f t="shared" si="24"/>
        <v>12.9</v>
      </c>
      <c r="U40" s="2">
        <v>3.5</v>
      </c>
      <c r="V40" s="2">
        <v>3</v>
      </c>
      <c r="W40" s="2">
        <v>3.8</v>
      </c>
      <c r="X40" s="2">
        <f t="shared" si="25"/>
        <v>3.4</v>
      </c>
      <c r="Y40" s="2">
        <f t="shared" si="26"/>
        <v>6.6</v>
      </c>
      <c r="Z40" s="2">
        <f t="shared" si="27"/>
        <v>10.1</v>
      </c>
      <c r="AA40" s="2">
        <v>0</v>
      </c>
      <c r="AB40" s="2">
        <f t="shared" si="28"/>
        <v>10.1</v>
      </c>
      <c r="AC40" s="2">
        <v>5.5</v>
      </c>
      <c r="AD40" s="2">
        <v>2.4</v>
      </c>
      <c r="AE40" s="2">
        <v>2.5</v>
      </c>
      <c r="AF40" s="2">
        <f t="shared" si="29"/>
        <v>2.4500000000000002</v>
      </c>
      <c r="AG40" s="2">
        <f t="shared" si="30"/>
        <v>7.55</v>
      </c>
      <c r="AH40" s="2">
        <f t="shared" si="31"/>
        <v>13.05</v>
      </c>
      <c r="AI40" s="2">
        <v>0</v>
      </c>
      <c r="AJ40" s="2">
        <f t="shared" si="32"/>
        <v>13.05</v>
      </c>
      <c r="AK40" s="3">
        <f t="shared" si="33"/>
        <v>48.75</v>
      </c>
      <c r="AL40" s="1">
        <v>19</v>
      </c>
      <c r="AM40" s="1"/>
      <c r="AN40" s="1"/>
    </row>
  </sheetData>
  <sortState xmlns:xlrd2="http://schemas.microsoft.com/office/spreadsheetml/2017/richdata2" ref="A9:AK18">
    <sortCondition descending="1" ref="AK9:AK18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5DBCE-87DD-4E5F-B46D-C69FEB3B8A75}">
  <dimension ref="A1:AN45"/>
  <sheetViews>
    <sheetView topLeftCell="A17" zoomScale="70" zoomScaleNormal="70" workbookViewId="0">
      <selection activeCell="C39" sqref="C39"/>
    </sheetView>
  </sheetViews>
  <sheetFormatPr baseColWidth="10" defaultRowHeight="14.5" x14ac:dyDescent="0.35"/>
  <cols>
    <col min="1" max="1" width="19.453125" bestFit="1" customWidth="1"/>
    <col min="2" max="2" width="9.7265625" bestFit="1" customWidth="1"/>
    <col min="3" max="3" width="14.54296875" bestFit="1" customWidth="1"/>
    <col min="4" max="4" width="3.81640625" bestFit="1" customWidth="1"/>
    <col min="5" max="5" width="6.7265625" bestFit="1" customWidth="1"/>
    <col min="6" max="8" width="4.36328125" bestFit="1" customWidth="1"/>
    <col min="9" max="9" width="6.453125" bestFit="1" customWidth="1"/>
    <col min="10" max="10" width="5.36328125" bestFit="1" customWidth="1"/>
    <col min="11" max="11" width="4.36328125" bestFit="1" customWidth="1"/>
    <col min="12" max="12" width="7.6328125" bestFit="1" customWidth="1"/>
    <col min="13" max="13" width="6.7265625" bestFit="1" customWidth="1"/>
    <col min="14" max="16" width="4.36328125" bestFit="1" customWidth="1"/>
    <col min="17" max="17" width="6.453125" bestFit="1" customWidth="1"/>
    <col min="18" max="18" width="5.36328125" bestFit="1" customWidth="1"/>
    <col min="19" max="19" width="4.36328125" bestFit="1" customWidth="1"/>
    <col min="20" max="20" width="7.6328125" bestFit="1" customWidth="1"/>
    <col min="21" max="21" width="6.7265625" customWidth="1"/>
    <col min="22" max="24" width="4.36328125" bestFit="1" customWidth="1"/>
    <col min="25" max="26" width="5.36328125" bestFit="1" customWidth="1"/>
    <col min="27" max="27" width="4.36328125" bestFit="1" customWidth="1"/>
    <col min="28" max="28" width="7.6328125" bestFit="1" customWidth="1"/>
    <col min="29" max="29" width="6.7265625" bestFit="1" customWidth="1"/>
    <col min="30" max="32" width="4.36328125" bestFit="1" customWidth="1"/>
    <col min="33" max="33" width="6.453125" bestFit="1" customWidth="1"/>
    <col min="34" max="34" width="5.36328125" bestFit="1" customWidth="1"/>
    <col min="35" max="35" width="4.36328125" customWidth="1"/>
    <col min="36" max="36" width="7.6328125" bestFit="1" customWidth="1"/>
    <col min="37" max="37" width="5.6328125" bestFit="1" customWidth="1"/>
    <col min="38" max="38" width="5.81640625" customWidth="1"/>
    <col min="39" max="39" width="6.81640625" customWidth="1"/>
    <col min="40" max="40" width="6.08984375" customWidth="1"/>
  </cols>
  <sheetData>
    <row r="1" spans="1:40" x14ac:dyDescent="0.35">
      <c r="A1" t="s">
        <v>22</v>
      </c>
      <c r="B1" t="s">
        <v>11</v>
      </c>
      <c r="C1" t="s">
        <v>10</v>
      </c>
      <c r="E1" t="s">
        <v>12</v>
      </c>
      <c r="M1" t="s">
        <v>13</v>
      </c>
      <c r="U1" t="s">
        <v>14</v>
      </c>
      <c r="AC1" t="s">
        <v>15</v>
      </c>
    </row>
    <row r="2" spans="1:40" x14ac:dyDescent="0.35"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1</v>
      </c>
      <c r="N2" s="4" t="s">
        <v>2</v>
      </c>
      <c r="O2" s="4" t="s">
        <v>3</v>
      </c>
      <c r="P2" s="4" t="s">
        <v>4</v>
      </c>
      <c r="Q2" s="4" t="s">
        <v>5</v>
      </c>
      <c r="R2" s="4" t="s">
        <v>6</v>
      </c>
      <c r="S2" s="4" t="s">
        <v>7</v>
      </c>
      <c r="T2" s="4" t="s">
        <v>8</v>
      </c>
      <c r="U2" s="4" t="s">
        <v>1</v>
      </c>
      <c r="V2" s="4" t="s">
        <v>2</v>
      </c>
      <c r="W2" s="4" t="s">
        <v>3</v>
      </c>
      <c r="X2" s="4" t="s">
        <v>4</v>
      </c>
      <c r="Y2" s="4" t="s">
        <v>5</v>
      </c>
      <c r="Z2" s="4" t="s">
        <v>6</v>
      </c>
      <c r="AA2" s="4" t="s">
        <v>7</v>
      </c>
      <c r="AB2" s="4" t="s">
        <v>8</v>
      </c>
      <c r="AC2" s="4" t="s">
        <v>1</v>
      </c>
      <c r="AD2" s="4" t="s">
        <v>2</v>
      </c>
      <c r="AE2" s="4" t="s">
        <v>3</v>
      </c>
      <c r="AF2" s="4" t="s">
        <v>4</v>
      </c>
      <c r="AG2" s="4" t="s">
        <v>5</v>
      </c>
      <c r="AH2" s="4" t="s">
        <v>6</v>
      </c>
      <c r="AI2" s="4" t="s">
        <v>7</v>
      </c>
      <c r="AJ2" s="4" t="s">
        <v>8</v>
      </c>
      <c r="AM2" s="4" t="s">
        <v>232</v>
      </c>
    </row>
    <row r="3" spans="1:40" s="4" customFormat="1" ht="20" customHeight="1" x14ac:dyDescent="0.35">
      <c r="A3" s="1" t="s">
        <v>113</v>
      </c>
      <c r="B3" s="1">
        <v>2015</v>
      </c>
      <c r="C3" s="1" t="s">
        <v>90</v>
      </c>
      <c r="D3" s="1">
        <v>304</v>
      </c>
      <c r="E3" s="2">
        <v>9</v>
      </c>
      <c r="F3" s="2">
        <v>2.2000000000000002</v>
      </c>
      <c r="G3" s="2">
        <v>2</v>
      </c>
      <c r="H3" s="2">
        <f t="shared" ref="H3:H45" si="0">AVERAGE(F3:G3)</f>
        <v>2.1</v>
      </c>
      <c r="I3" s="2">
        <f t="shared" ref="I3:I45" si="1">SUM(10-H3)</f>
        <v>7.9</v>
      </c>
      <c r="J3" s="2">
        <f t="shared" ref="J3:J45" si="2">SUM(E3+I3)</f>
        <v>16.899999999999999</v>
      </c>
      <c r="K3" s="2">
        <v>0</v>
      </c>
      <c r="L3" s="2">
        <f t="shared" ref="L3:L45" si="3">SUM(J3-K3)</f>
        <v>16.899999999999999</v>
      </c>
      <c r="M3" s="2">
        <v>8</v>
      </c>
      <c r="N3" s="2">
        <v>1.4</v>
      </c>
      <c r="O3" s="2">
        <v>1.2</v>
      </c>
      <c r="P3" s="2">
        <f t="shared" ref="P3:P45" si="4">AVERAGE(N3:O3)</f>
        <v>1.2999999999999998</v>
      </c>
      <c r="Q3" s="2">
        <f t="shared" ref="Q3:Q45" si="5">SUM(10-P3)</f>
        <v>8.6999999999999993</v>
      </c>
      <c r="R3" s="2">
        <f t="shared" ref="R3:R45" si="6">SUM(M3+Q3)</f>
        <v>16.7</v>
      </c>
      <c r="S3" s="2">
        <v>0</v>
      </c>
      <c r="T3" s="2">
        <f t="shared" ref="T3:T45" si="7">SUM(R3-S3)</f>
        <v>16.7</v>
      </c>
      <c r="U3" s="2">
        <v>9</v>
      </c>
      <c r="V3" s="2">
        <v>1.3</v>
      </c>
      <c r="W3" s="2">
        <v>1.9</v>
      </c>
      <c r="X3" s="2">
        <f t="shared" ref="X3:X45" si="8">AVERAGE(V3:W3)</f>
        <v>1.6</v>
      </c>
      <c r="Y3" s="2">
        <f t="shared" ref="Y3:Y45" si="9">SUM(10-X3)</f>
        <v>8.4</v>
      </c>
      <c r="Z3" s="2">
        <f t="shared" ref="Z3:Z45" si="10">SUM(U3+Y3)</f>
        <v>17.399999999999999</v>
      </c>
      <c r="AA3" s="2">
        <v>0</v>
      </c>
      <c r="AB3" s="2">
        <f t="shared" ref="AB3:AB45" si="11">SUM(Z3-AA3)</f>
        <v>17.399999999999999</v>
      </c>
      <c r="AC3" s="2">
        <v>9</v>
      </c>
      <c r="AD3" s="2">
        <v>2.2000000000000002</v>
      </c>
      <c r="AE3" s="2">
        <v>2.2000000000000002</v>
      </c>
      <c r="AF3" s="2">
        <f t="shared" ref="AF3:AF45" si="12">AVERAGE(AD3:AE3)</f>
        <v>2.2000000000000002</v>
      </c>
      <c r="AG3" s="2">
        <f t="shared" ref="AG3:AG45" si="13">SUM(10-AF3)</f>
        <v>7.8</v>
      </c>
      <c r="AH3" s="2">
        <f t="shared" ref="AH3:AH45" si="14">SUM(AC3+AG3)</f>
        <v>16.8</v>
      </c>
      <c r="AI3" s="2">
        <v>0</v>
      </c>
      <c r="AJ3" s="2">
        <f t="shared" ref="AJ3:AJ45" si="15">SUM(AH3-AI3)</f>
        <v>16.8</v>
      </c>
      <c r="AK3" s="3">
        <f t="shared" ref="AK3:AK45" si="16">SUM(AJ3+AB3+T3+L3)</f>
        <v>67.800000000000011</v>
      </c>
      <c r="AL3" s="1">
        <v>1</v>
      </c>
      <c r="AM3" s="1" t="s">
        <v>231</v>
      </c>
      <c r="AN3" s="1"/>
    </row>
    <row r="4" spans="1:40" s="4" customFormat="1" ht="20" customHeight="1" x14ac:dyDescent="0.35">
      <c r="A4" s="1" t="s">
        <v>65</v>
      </c>
      <c r="B4" s="1">
        <v>2015</v>
      </c>
      <c r="C4" s="1" t="s">
        <v>0</v>
      </c>
      <c r="D4" s="1">
        <v>304</v>
      </c>
      <c r="E4" s="2">
        <v>9</v>
      </c>
      <c r="F4" s="2">
        <v>2.2000000000000002</v>
      </c>
      <c r="G4" s="2">
        <v>1.9</v>
      </c>
      <c r="H4" s="2">
        <f t="shared" si="0"/>
        <v>2.0499999999999998</v>
      </c>
      <c r="I4" s="2">
        <f t="shared" si="1"/>
        <v>7.95</v>
      </c>
      <c r="J4" s="2">
        <f t="shared" si="2"/>
        <v>16.95</v>
      </c>
      <c r="K4" s="2">
        <v>0</v>
      </c>
      <c r="L4" s="2">
        <f t="shared" si="3"/>
        <v>16.95</v>
      </c>
      <c r="M4" s="2">
        <v>7</v>
      </c>
      <c r="N4" s="2">
        <v>1.9</v>
      </c>
      <c r="O4" s="2">
        <v>2.1</v>
      </c>
      <c r="P4" s="2">
        <f t="shared" si="4"/>
        <v>2</v>
      </c>
      <c r="Q4" s="2">
        <f t="shared" si="5"/>
        <v>8</v>
      </c>
      <c r="R4" s="2">
        <f t="shared" si="6"/>
        <v>15</v>
      </c>
      <c r="S4" s="2">
        <v>0</v>
      </c>
      <c r="T4" s="2">
        <f t="shared" si="7"/>
        <v>15</v>
      </c>
      <c r="U4" s="2">
        <v>9</v>
      </c>
      <c r="V4" s="2">
        <v>2</v>
      </c>
      <c r="W4" s="2">
        <v>1.8</v>
      </c>
      <c r="X4" s="2">
        <f t="shared" si="8"/>
        <v>1.9</v>
      </c>
      <c r="Y4" s="2">
        <f t="shared" si="9"/>
        <v>8.1</v>
      </c>
      <c r="Z4" s="2">
        <f t="shared" si="10"/>
        <v>17.100000000000001</v>
      </c>
      <c r="AA4" s="2">
        <v>0</v>
      </c>
      <c r="AB4" s="2">
        <f t="shared" si="11"/>
        <v>17.100000000000001</v>
      </c>
      <c r="AC4" s="2">
        <v>9</v>
      </c>
      <c r="AD4" s="2">
        <v>1.4</v>
      </c>
      <c r="AE4" s="2">
        <v>1</v>
      </c>
      <c r="AF4" s="2">
        <f t="shared" si="12"/>
        <v>1.2</v>
      </c>
      <c r="AG4" s="2">
        <f t="shared" si="13"/>
        <v>8.8000000000000007</v>
      </c>
      <c r="AH4" s="2">
        <f t="shared" si="14"/>
        <v>17.8</v>
      </c>
      <c r="AI4" s="2">
        <v>0</v>
      </c>
      <c r="AJ4" s="2">
        <f t="shared" si="15"/>
        <v>17.8</v>
      </c>
      <c r="AK4" s="3">
        <f t="shared" si="16"/>
        <v>66.850000000000009</v>
      </c>
      <c r="AL4" s="1">
        <v>2</v>
      </c>
      <c r="AM4" s="1" t="s">
        <v>231</v>
      </c>
      <c r="AN4" s="1"/>
    </row>
    <row r="5" spans="1:40" s="4" customFormat="1" ht="20" customHeight="1" x14ac:dyDescent="0.35">
      <c r="A5" s="1" t="s">
        <v>64</v>
      </c>
      <c r="B5" s="1">
        <v>2015</v>
      </c>
      <c r="C5" s="1" t="s">
        <v>0</v>
      </c>
      <c r="D5" s="1">
        <v>304</v>
      </c>
      <c r="E5" s="2">
        <v>9</v>
      </c>
      <c r="F5" s="2">
        <v>3.4</v>
      </c>
      <c r="G5" s="2">
        <v>2.9</v>
      </c>
      <c r="H5" s="2">
        <f t="shared" si="0"/>
        <v>3.15</v>
      </c>
      <c r="I5" s="2">
        <f t="shared" si="1"/>
        <v>6.85</v>
      </c>
      <c r="J5" s="2">
        <f t="shared" si="2"/>
        <v>15.85</v>
      </c>
      <c r="K5" s="2">
        <v>0</v>
      </c>
      <c r="L5" s="2">
        <f t="shared" si="3"/>
        <v>15.85</v>
      </c>
      <c r="M5" s="2">
        <v>8</v>
      </c>
      <c r="N5" s="2">
        <v>1.1000000000000001</v>
      </c>
      <c r="O5" s="2">
        <v>1.1000000000000001</v>
      </c>
      <c r="P5" s="2">
        <f t="shared" si="4"/>
        <v>1.1000000000000001</v>
      </c>
      <c r="Q5" s="2">
        <f t="shared" si="5"/>
        <v>8.9</v>
      </c>
      <c r="R5" s="2">
        <f t="shared" si="6"/>
        <v>16.899999999999999</v>
      </c>
      <c r="S5" s="2">
        <v>0</v>
      </c>
      <c r="T5" s="2">
        <f t="shared" si="7"/>
        <v>16.899999999999999</v>
      </c>
      <c r="U5" s="2">
        <v>9</v>
      </c>
      <c r="V5" s="2">
        <v>2.8</v>
      </c>
      <c r="W5" s="2">
        <v>3</v>
      </c>
      <c r="X5" s="2">
        <f t="shared" si="8"/>
        <v>2.9</v>
      </c>
      <c r="Y5" s="2">
        <f t="shared" si="9"/>
        <v>7.1</v>
      </c>
      <c r="Z5" s="2">
        <f t="shared" si="10"/>
        <v>16.100000000000001</v>
      </c>
      <c r="AA5" s="2">
        <v>0</v>
      </c>
      <c r="AB5" s="2">
        <f t="shared" si="11"/>
        <v>16.100000000000001</v>
      </c>
      <c r="AC5" s="2">
        <v>8</v>
      </c>
      <c r="AD5" s="2">
        <v>1.6</v>
      </c>
      <c r="AE5" s="2">
        <v>2</v>
      </c>
      <c r="AF5" s="2">
        <f t="shared" si="12"/>
        <v>1.8</v>
      </c>
      <c r="AG5" s="2">
        <f t="shared" si="13"/>
        <v>8.1999999999999993</v>
      </c>
      <c r="AH5" s="2">
        <f t="shared" si="14"/>
        <v>16.2</v>
      </c>
      <c r="AI5" s="2">
        <v>0</v>
      </c>
      <c r="AJ5" s="2">
        <f t="shared" si="15"/>
        <v>16.2</v>
      </c>
      <c r="AK5" s="3">
        <f t="shared" si="16"/>
        <v>65.05</v>
      </c>
      <c r="AL5" s="1">
        <v>3</v>
      </c>
      <c r="AM5" s="1" t="s">
        <v>231</v>
      </c>
      <c r="AN5" s="1"/>
    </row>
    <row r="6" spans="1:40" s="4" customFormat="1" ht="20" customHeight="1" x14ac:dyDescent="0.35">
      <c r="A6" s="1" t="s">
        <v>175</v>
      </c>
      <c r="B6" s="1">
        <v>2015</v>
      </c>
      <c r="C6" s="1" t="s">
        <v>168</v>
      </c>
      <c r="D6" s="1">
        <v>304</v>
      </c>
      <c r="E6" s="2">
        <v>7</v>
      </c>
      <c r="F6" s="2">
        <v>1.6</v>
      </c>
      <c r="G6" s="2">
        <v>1.5</v>
      </c>
      <c r="H6" s="2">
        <f t="shared" si="0"/>
        <v>1.55</v>
      </c>
      <c r="I6" s="2">
        <f t="shared" si="1"/>
        <v>8.4499999999999993</v>
      </c>
      <c r="J6" s="2">
        <f t="shared" si="2"/>
        <v>15.45</v>
      </c>
      <c r="K6" s="2">
        <v>0</v>
      </c>
      <c r="L6" s="2">
        <f t="shared" si="3"/>
        <v>15.45</v>
      </c>
      <c r="M6" s="2">
        <v>6</v>
      </c>
      <c r="N6" s="2">
        <v>1.2</v>
      </c>
      <c r="O6" s="2">
        <v>1.4</v>
      </c>
      <c r="P6" s="2">
        <f t="shared" si="4"/>
        <v>1.2999999999999998</v>
      </c>
      <c r="Q6" s="2">
        <f t="shared" si="5"/>
        <v>8.6999999999999993</v>
      </c>
      <c r="R6" s="2">
        <f t="shared" si="6"/>
        <v>14.7</v>
      </c>
      <c r="S6" s="2">
        <v>0</v>
      </c>
      <c r="T6" s="2">
        <f t="shared" si="7"/>
        <v>14.7</v>
      </c>
      <c r="U6" s="2">
        <v>7</v>
      </c>
      <c r="V6" s="2">
        <v>2</v>
      </c>
      <c r="W6" s="2">
        <v>2.4</v>
      </c>
      <c r="X6" s="2">
        <f t="shared" si="8"/>
        <v>2.2000000000000002</v>
      </c>
      <c r="Y6" s="2">
        <f t="shared" si="9"/>
        <v>7.8</v>
      </c>
      <c r="Z6" s="2">
        <f t="shared" si="10"/>
        <v>14.8</v>
      </c>
      <c r="AA6" s="2">
        <v>0</v>
      </c>
      <c r="AB6" s="2">
        <f t="shared" si="11"/>
        <v>14.8</v>
      </c>
      <c r="AC6" s="2">
        <v>8</v>
      </c>
      <c r="AD6" s="2">
        <v>3.7</v>
      </c>
      <c r="AE6" s="2">
        <v>3.7</v>
      </c>
      <c r="AF6" s="2">
        <f t="shared" si="12"/>
        <v>3.7</v>
      </c>
      <c r="AG6" s="2">
        <f t="shared" si="13"/>
        <v>6.3</v>
      </c>
      <c r="AH6" s="2">
        <f t="shared" si="14"/>
        <v>14.3</v>
      </c>
      <c r="AI6" s="2">
        <v>0</v>
      </c>
      <c r="AJ6" s="2">
        <f t="shared" si="15"/>
        <v>14.3</v>
      </c>
      <c r="AK6" s="3">
        <f t="shared" si="16"/>
        <v>59.25</v>
      </c>
      <c r="AL6" s="1">
        <v>4</v>
      </c>
      <c r="AM6" s="1"/>
      <c r="AN6" s="1"/>
    </row>
    <row r="7" spans="1:40" s="4" customFormat="1" ht="20" customHeight="1" x14ac:dyDescent="0.35">
      <c r="A7" s="1" t="s">
        <v>53</v>
      </c>
      <c r="B7" s="1">
        <v>2015</v>
      </c>
      <c r="C7" s="1" t="s">
        <v>0</v>
      </c>
      <c r="D7" s="1">
        <v>304</v>
      </c>
      <c r="E7" s="2">
        <v>7</v>
      </c>
      <c r="F7" s="2">
        <v>2.1</v>
      </c>
      <c r="G7" s="2">
        <v>1.9</v>
      </c>
      <c r="H7" s="2">
        <f t="shared" si="0"/>
        <v>2</v>
      </c>
      <c r="I7" s="2">
        <f t="shared" si="1"/>
        <v>8</v>
      </c>
      <c r="J7" s="2">
        <f t="shared" si="2"/>
        <v>15</v>
      </c>
      <c r="K7" s="2">
        <v>0</v>
      </c>
      <c r="L7" s="2">
        <f t="shared" si="3"/>
        <v>15</v>
      </c>
      <c r="M7" s="2">
        <v>6</v>
      </c>
      <c r="N7" s="2">
        <v>1.8</v>
      </c>
      <c r="O7" s="2">
        <v>1.8</v>
      </c>
      <c r="P7" s="2">
        <f t="shared" si="4"/>
        <v>1.8</v>
      </c>
      <c r="Q7" s="2">
        <f t="shared" si="5"/>
        <v>8.1999999999999993</v>
      </c>
      <c r="R7" s="2">
        <f t="shared" si="6"/>
        <v>14.2</v>
      </c>
      <c r="S7" s="2">
        <v>0</v>
      </c>
      <c r="T7" s="2">
        <f t="shared" si="7"/>
        <v>14.2</v>
      </c>
      <c r="U7" s="2">
        <v>7</v>
      </c>
      <c r="V7" s="2">
        <v>2.2999999999999998</v>
      </c>
      <c r="W7" s="2">
        <v>2.7</v>
      </c>
      <c r="X7" s="2">
        <f t="shared" si="8"/>
        <v>2.5</v>
      </c>
      <c r="Y7" s="2">
        <f t="shared" si="9"/>
        <v>7.5</v>
      </c>
      <c r="Z7" s="2">
        <f t="shared" si="10"/>
        <v>14.5</v>
      </c>
      <c r="AA7" s="2">
        <v>0</v>
      </c>
      <c r="AB7" s="2">
        <f t="shared" si="11"/>
        <v>14.5</v>
      </c>
      <c r="AC7" s="2">
        <v>8</v>
      </c>
      <c r="AD7" s="2">
        <v>2.9</v>
      </c>
      <c r="AE7" s="2">
        <v>2.7</v>
      </c>
      <c r="AF7" s="2">
        <f t="shared" si="12"/>
        <v>2.8</v>
      </c>
      <c r="AG7" s="2">
        <f t="shared" si="13"/>
        <v>7.2</v>
      </c>
      <c r="AH7" s="2">
        <f t="shared" si="14"/>
        <v>15.2</v>
      </c>
      <c r="AI7" s="2">
        <v>0</v>
      </c>
      <c r="AJ7" s="2">
        <f t="shared" si="15"/>
        <v>15.2</v>
      </c>
      <c r="AK7" s="3">
        <f t="shared" si="16"/>
        <v>58.9</v>
      </c>
      <c r="AL7" s="1">
        <v>5</v>
      </c>
      <c r="AM7" s="1"/>
      <c r="AN7" s="1"/>
    </row>
    <row r="8" spans="1:40" s="4" customFormat="1" ht="20" customHeight="1" x14ac:dyDescent="0.35">
      <c r="A8" s="1" t="s">
        <v>202</v>
      </c>
      <c r="B8" s="1">
        <v>2015</v>
      </c>
      <c r="C8" s="1" t="s">
        <v>201</v>
      </c>
      <c r="D8" s="1">
        <v>304</v>
      </c>
      <c r="E8" s="2">
        <v>7</v>
      </c>
      <c r="F8" s="2">
        <v>2</v>
      </c>
      <c r="G8" s="2">
        <v>1.9</v>
      </c>
      <c r="H8" s="2">
        <f t="shared" si="0"/>
        <v>1.95</v>
      </c>
      <c r="I8" s="2">
        <f t="shared" si="1"/>
        <v>8.0500000000000007</v>
      </c>
      <c r="J8" s="2">
        <f t="shared" si="2"/>
        <v>15.05</v>
      </c>
      <c r="K8" s="2">
        <v>0</v>
      </c>
      <c r="L8" s="2">
        <f t="shared" si="3"/>
        <v>15.05</v>
      </c>
      <c r="M8" s="2">
        <v>6</v>
      </c>
      <c r="N8" s="2">
        <v>3</v>
      </c>
      <c r="O8" s="2">
        <v>2.8</v>
      </c>
      <c r="P8" s="2">
        <f t="shared" si="4"/>
        <v>2.9</v>
      </c>
      <c r="Q8" s="2">
        <f t="shared" si="5"/>
        <v>7.1</v>
      </c>
      <c r="R8" s="2">
        <f t="shared" si="6"/>
        <v>13.1</v>
      </c>
      <c r="S8" s="2">
        <v>0</v>
      </c>
      <c r="T8" s="2">
        <f t="shared" si="7"/>
        <v>13.1</v>
      </c>
      <c r="U8" s="2">
        <v>7</v>
      </c>
      <c r="V8" s="2">
        <v>1.6</v>
      </c>
      <c r="W8" s="2">
        <v>1.6</v>
      </c>
      <c r="X8" s="2">
        <f t="shared" si="8"/>
        <v>1.6</v>
      </c>
      <c r="Y8" s="2">
        <f t="shared" si="9"/>
        <v>8.4</v>
      </c>
      <c r="Z8" s="2">
        <f t="shared" si="10"/>
        <v>15.4</v>
      </c>
      <c r="AA8" s="2">
        <v>0</v>
      </c>
      <c r="AB8" s="2">
        <f t="shared" si="11"/>
        <v>15.4</v>
      </c>
      <c r="AC8" s="2">
        <v>7</v>
      </c>
      <c r="AD8" s="2">
        <v>3.5</v>
      </c>
      <c r="AE8" s="2">
        <v>3</v>
      </c>
      <c r="AF8" s="2">
        <f t="shared" si="12"/>
        <v>3.25</v>
      </c>
      <c r="AG8" s="2">
        <f t="shared" si="13"/>
        <v>6.75</v>
      </c>
      <c r="AH8" s="2">
        <f t="shared" si="14"/>
        <v>13.75</v>
      </c>
      <c r="AI8" s="2">
        <v>0</v>
      </c>
      <c r="AJ8" s="2">
        <f t="shared" si="15"/>
        <v>13.75</v>
      </c>
      <c r="AK8" s="3">
        <f t="shared" si="16"/>
        <v>57.3</v>
      </c>
      <c r="AL8" s="1">
        <v>6</v>
      </c>
      <c r="AM8" s="1"/>
      <c r="AN8" s="1"/>
    </row>
    <row r="9" spans="1:40" s="4" customFormat="1" ht="20" customHeight="1" x14ac:dyDescent="0.35">
      <c r="A9" s="1" t="s">
        <v>224</v>
      </c>
      <c r="B9" s="1">
        <v>2015</v>
      </c>
      <c r="C9" s="1" t="s">
        <v>90</v>
      </c>
      <c r="D9" s="1">
        <v>304</v>
      </c>
      <c r="E9" s="2">
        <v>6</v>
      </c>
      <c r="F9" s="2">
        <v>2.4</v>
      </c>
      <c r="G9" s="2">
        <v>2</v>
      </c>
      <c r="H9" s="2">
        <f t="shared" si="0"/>
        <v>2.2000000000000002</v>
      </c>
      <c r="I9" s="2">
        <f t="shared" si="1"/>
        <v>7.8</v>
      </c>
      <c r="J9" s="2">
        <f t="shared" si="2"/>
        <v>13.8</v>
      </c>
      <c r="K9" s="2">
        <v>0</v>
      </c>
      <c r="L9" s="2">
        <f t="shared" si="3"/>
        <v>13.8</v>
      </c>
      <c r="M9" s="2">
        <v>6</v>
      </c>
      <c r="N9" s="2">
        <v>2</v>
      </c>
      <c r="O9" s="2">
        <v>2.2999999999999998</v>
      </c>
      <c r="P9" s="2">
        <f t="shared" si="4"/>
        <v>2.15</v>
      </c>
      <c r="Q9" s="2">
        <f t="shared" si="5"/>
        <v>7.85</v>
      </c>
      <c r="R9" s="2">
        <f t="shared" si="6"/>
        <v>13.85</v>
      </c>
      <c r="S9" s="2">
        <v>0</v>
      </c>
      <c r="T9" s="2">
        <f t="shared" si="7"/>
        <v>13.85</v>
      </c>
      <c r="U9" s="2">
        <v>7</v>
      </c>
      <c r="V9" s="2">
        <v>2.1</v>
      </c>
      <c r="W9" s="2">
        <v>2.4</v>
      </c>
      <c r="X9" s="2">
        <f t="shared" si="8"/>
        <v>2.25</v>
      </c>
      <c r="Y9" s="2">
        <f t="shared" si="9"/>
        <v>7.75</v>
      </c>
      <c r="Z9" s="2">
        <f t="shared" si="10"/>
        <v>14.75</v>
      </c>
      <c r="AA9" s="2">
        <v>0</v>
      </c>
      <c r="AB9" s="2">
        <f t="shared" si="11"/>
        <v>14.75</v>
      </c>
      <c r="AC9" s="2">
        <v>8</v>
      </c>
      <c r="AD9" s="2">
        <v>3.8</v>
      </c>
      <c r="AE9" s="2">
        <v>3.3</v>
      </c>
      <c r="AF9" s="2">
        <f t="shared" si="12"/>
        <v>3.55</v>
      </c>
      <c r="AG9" s="2">
        <f t="shared" si="13"/>
        <v>6.45</v>
      </c>
      <c r="AH9" s="2">
        <f t="shared" si="14"/>
        <v>14.45</v>
      </c>
      <c r="AI9" s="2">
        <v>0</v>
      </c>
      <c r="AJ9" s="2">
        <f t="shared" si="15"/>
        <v>14.45</v>
      </c>
      <c r="AK9" s="3">
        <f t="shared" si="16"/>
        <v>56.849999999999994</v>
      </c>
      <c r="AL9" s="1">
        <v>7</v>
      </c>
      <c r="AM9" s="1"/>
      <c r="AN9" s="1"/>
    </row>
    <row r="10" spans="1:40" s="4" customFormat="1" ht="20" customHeight="1" x14ac:dyDescent="0.35">
      <c r="A10" s="1" t="s">
        <v>111</v>
      </c>
      <c r="B10" s="1">
        <v>2015</v>
      </c>
      <c r="C10" s="1" t="s">
        <v>90</v>
      </c>
      <c r="D10" s="1">
        <v>304</v>
      </c>
      <c r="E10" s="7">
        <v>5</v>
      </c>
      <c r="F10" s="2">
        <v>1</v>
      </c>
      <c r="G10" s="2">
        <v>0.9</v>
      </c>
      <c r="H10" s="2">
        <f t="shared" si="0"/>
        <v>0.95</v>
      </c>
      <c r="I10" s="2">
        <f t="shared" si="1"/>
        <v>9.0500000000000007</v>
      </c>
      <c r="J10" s="2">
        <f t="shared" si="2"/>
        <v>14.05</v>
      </c>
      <c r="K10" s="2">
        <v>0</v>
      </c>
      <c r="L10" s="2">
        <f t="shared" si="3"/>
        <v>14.05</v>
      </c>
      <c r="M10" s="2">
        <v>6</v>
      </c>
      <c r="N10" s="2">
        <v>2</v>
      </c>
      <c r="O10" s="2">
        <v>2</v>
      </c>
      <c r="P10" s="2">
        <f t="shared" si="4"/>
        <v>2</v>
      </c>
      <c r="Q10" s="2">
        <f t="shared" si="5"/>
        <v>8</v>
      </c>
      <c r="R10" s="2">
        <f t="shared" si="6"/>
        <v>14</v>
      </c>
      <c r="S10" s="2">
        <v>0</v>
      </c>
      <c r="T10" s="2">
        <f t="shared" si="7"/>
        <v>14</v>
      </c>
      <c r="U10" s="2">
        <v>6</v>
      </c>
      <c r="V10" s="2">
        <v>1.4</v>
      </c>
      <c r="W10" s="2">
        <v>1.7</v>
      </c>
      <c r="X10" s="2">
        <f t="shared" si="8"/>
        <v>1.5499999999999998</v>
      </c>
      <c r="Y10" s="2">
        <f t="shared" si="9"/>
        <v>8.4499999999999993</v>
      </c>
      <c r="Z10" s="2">
        <f t="shared" si="10"/>
        <v>14.45</v>
      </c>
      <c r="AA10" s="2">
        <v>0</v>
      </c>
      <c r="AB10" s="2">
        <f t="shared" si="11"/>
        <v>14.45</v>
      </c>
      <c r="AC10" s="2">
        <v>7</v>
      </c>
      <c r="AD10" s="2">
        <v>3.5</v>
      </c>
      <c r="AE10" s="2">
        <v>3.7</v>
      </c>
      <c r="AF10" s="2">
        <f t="shared" si="12"/>
        <v>3.6</v>
      </c>
      <c r="AG10" s="2">
        <f t="shared" si="13"/>
        <v>6.4</v>
      </c>
      <c r="AH10" s="2">
        <f t="shared" si="14"/>
        <v>13.4</v>
      </c>
      <c r="AI10" s="2">
        <v>0</v>
      </c>
      <c r="AJ10" s="2">
        <f t="shared" si="15"/>
        <v>13.4</v>
      </c>
      <c r="AK10" s="3">
        <f t="shared" si="16"/>
        <v>55.900000000000006</v>
      </c>
      <c r="AL10" s="1">
        <v>8</v>
      </c>
      <c r="AM10" s="1"/>
      <c r="AN10" s="1"/>
    </row>
    <row r="11" spans="1:40" s="4" customFormat="1" ht="20" customHeight="1" x14ac:dyDescent="0.35">
      <c r="A11" s="1" t="s">
        <v>117</v>
      </c>
      <c r="B11" s="1">
        <v>2015</v>
      </c>
      <c r="C11" s="1" t="s">
        <v>90</v>
      </c>
      <c r="D11" s="1">
        <v>304</v>
      </c>
      <c r="E11" s="2">
        <v>6</v>
      </c>
      <c r="F11" s="2">
        <v>2.1</v>
      </c>
      <c r="G11" s="2">
        <v>1.8</v>
      </c>
      <c r="H11" s="2">
        <f t="shared" si="0"/>
        <v>1.9500000000000002</v>
      </c>
      <c r="I11" s="2">
        <f t="shared" si="1"/>
        <v>8.0500000000000007</v>
      </c>
      <c r="J11" s="2">
        <f t="shared" si="2"/>
        <v>14.05</v>
      </c>
      <c r="K11" s="2">
        <v>0</v>
      </c>
      <c r="L11" s="2">
        <f t="shared" si="3"/>
        <v>14.05</v>
      </c>
      <c r="M11" s="2">
        <v>6</v>
      </c>
      <c r="N11" s="2">
        <v>1.6</v>
      </c>
      <c r="O11" s="2">
        <v>1.2</v>
      </c>
      <c r="P11" s="2">
        <f t="shared" si="4"/>
        <v>1.4</v>
      </c>
      <c r="Q11" s="2">
        <f t="shared" si="5"/>
        <v>8.6</v>
      </c>
      <c r="R11" s="2">
        <f t="shared" si="6"/>
        <v>14.6</v>
      </c>
      <c r="S11" s="2">
        <v>0</v>
      </c>
      <c r="T11" s="2">
        <f t="shared" si="7"/>
        <v>14.6</v>
      </c>
      <c r="U11" s="2">
        <v>6</v>
      </c>
      <c r="V11" s="2">
        <v>2.2000000000000002</v>
      </c>
      <c r="W11" s="2">
        <v>2.4</v>
      </c>
      <c r="X11" s="2">
        <f t="shared" si="8"/>
        <v>2.2999999999999998</v>
      </c>
      <c r="Y11" s="2">
        <f t="shared" si="9"/>
        <v>7.7</v>
      </c>
      <c r="Z11" s="2">
        <f t="shared" si="10"/>
        <v>13.7</v>
      </c>
      <c r="AA11" s="2">
        <v>0</v>
      </c>
      <c r="AB11" s="2">
        <f t="shared" si="11"/>
        <v>13.7</v>
      </c>
      <c r="AC11" s="2">
        <v>6.5</v>
      </c>
      <c r="AD11" s="2">
        <v>4</v>
      </c>
      <c r="AE11" s="2">
        <v>3.8</v>
      </c>
      <c r="AF11" s="2">
        <f t="shared" si="12"/>
        <v>3.9</v>
      </c>
      <c r="AG11" s="2">
        <f t="shared" si="13"/>
        <v>6.1</v>
      </c>
      <c r="AH11" s="2">
        <f t="shared" si="14"/>
        <v>12.6</v>
      </c>
      <c r="AI11" s="2">
        <v>0</v>
      </c>
      <c r="AJ11" s="2">
        <f t="shared" si="15"/>
        <v>12.6</v>
      </c>
      <c r="AK11" s="3">
        <f t="shared" si="16"/>
        <v>54.95</v>
      </c>
      <c r="AL11" s="1">
        <v>9</v>
      </c>
      <c r="AM11" s="1"/>
      <c r="AN11" s="1"/>
    </row>
    <row r="12" spans="1:40" s="4" customFormat="1" ht="20" customHeight="1" x14ac:dyDescent="0.35">
      <c r="A12" s="1" t="s">
        <v>60</v>
      </c>
      <c r="B12" s="1">
        <v>2015</v>
      </c>
      <c r="C12" s="1" t="s">
        <v>0</v>
      </c>
      <c r="D12" s="1">
        <v>304</v>
      </c>
      <c r="E12" s="7">
        <v>5</v>
      </c>
      <c r="F12" s="2">
        <v>1.7</v>
      </c>
      <c r="G12" s="2">
        <v>1.5</v>
      </c>
      <c r="H12" s="2">
        <f t="shared" si="0"/>
        <v>1.6</v>
      </c>
      <c r="I12" s="2">
        <f t="shared" si="1"/>
        <v>8.4</v>
      </c>
      <c r="J12" s="2">
        <f t="shared" si="2"/>
        <v>13.4</v>
      </c>
      <c r="K12" s="2">
        <v>0</v>
      </c>
      <c r="L12" s="2">
        <f t="shared" si="3"/>
        <v>13.4</v>
      </c>
      <c r="M12" s="2">
        <v>6</v>
      </c>
      <c r="N12" s="2">
        <v>2.4</v>
      </c>
      <c r="O12" s="2">
        <v>2.6</v>
      </c>
      <c r="P12" s="2">
        <f t="shared" si="4"/>
        <v>2.5</v>
      </c>
      <c r="Q12" s="2">
        <f t="shared" si="5"/>
        <v>7.5</v>
      </c>
      <c r="R12" s="2">
        <f t="shared" si="6"/>
        <v>13.5</v>
      </c>
      <c r="S12" s="2">
        <v>0</v>
      </c>
      <c r="T12" s="2">
        <f t="shared" si="7"/>
        <v>13.5</v>
      </c>
      <c r="U12" s="2">
        <v>7</v>
      </c>
      <c r="V12" s="2">
        <v>3.2</v>
      </c>
      <c r="W12" s="2">
        <v>3.1</v>
      </c>
      <c r="X12" s="2">
        <f t="shared" si="8"/>
        <v>3.1500000000000004</v>
      </c>
      <c r="Y12" s="2">
        <f t="shared" si="9"/>
        <v>6.85</v>
      </c>
      <c r="Z12" s="2">
        <f t="shared" si="10"/>
        <v>13.85</v>
      </c>
      <c r="AA12" s="2">
        <v>0</v>
      </c>
      <c r="AB12" s="2">
        <f t="shared" si="11"/>
        <v>13.85</v>
      </c>
      <c r="AC12" s="2">
        <v>5.5</v>
      </c>
      <c r="AD12" s="2">
        <v>2.2000000000000002</v>
      </c>
      <c r="AE12" s="2">
        <v>1.8</v>
      </c>
      <c r="AF12" s="2">
        <f t="shared" si="12"/>
        <v>2</v>
      </c>
      <c r="AG12" s="2">
        <f t="shared" si="13"/>
        <v>8</v>
      </c>
      <c r="AH12" s="2">
        <f t="shared" si="14"/>
        <v>13.5</v>
      </c>
      <c r="AI12" s="2">
        <v>0.5</v>
      </c>
      <c r="AJ12" s="2">
        <f t="shared" si="15"/>
        <v>13</v>
      </c>
      <c r="AK12" s="3">
        <f t="shared" si="16"/>
        <v>53.75</v>
      </c>
      <c r="AL12" s="1">
        <v>10</v>
      </c>
      <c r="AM12" s="1"/>
      <c r="AN12" s="1"/>
    </row>
    <row r="13" spans="1:40" s="4" customFormat="1" ht="20" customHeight="1" x14ac:dyDescent="0.35">
      <c r="A13" s="1" t="s">
        <v>157</v>
      </c>
      <c r="B13" s="1">
        <v>2015</v>
      </c>
      <c r="C13" s="1" t="s">
        <v>146</v>
      </c>
      <c r="D13" s="1">
        <v>304</v>
      </c>
      <c r="E13" s="7">
        <v>5</v>
      </c>
      <c r="F13" s="2">
        <v>1.1000000000000001</v>
      </c>
      <c r="G13" s="2">
        <v>1</v>
      </c>
      <c r="H13" s="2">
        <f t="shared" si="0"/>
        <v>1.05</v>
      </c>
      <c r="I13" s="2">
        <f t="shared" si="1"/>
        <v>8.9499999999999993</v>
      </c>
      <c r="J13" s="2">
        <f t="shared" si="2"/>
        <v>13.95</v>
      </c>
      <c r="K13" s="2">
        <v>0</v>
      </c>
      <c r="L13" s="2">
        <f t="shared" si="3"/>
        <v>13.95</v>
      </c>
      <c r="M13" s="2">
        <v>6</v>
      </c>
      <c r="N13" s="2">
        <v>1.5</v>
      </c>
      <c r="O13" s="2">
        <v>1.5</v>
      </c>
      <c r="P13" s="2">
        <f t="shared" si="4"/>
        <v>1.5</v>
      </c>
      <c r="Q13" s="2">
        <f t="shared" si="5"/>
        <v>8.5</v>
      </c>
      <c r="R13" s="2">
        <f t="shared" si="6"/>
        <v>14.5</v>
      </c>
      <c r="S13" s="2">
        <v>0</v>
      </c>
      <c r="T13" s="2">
        <f t="shared" si="7"/>
        <v>14.5</v>
      </c>
      <c r="U13" s="2">
        <v>6.5</v>
      </c>
      <c r="V13" s="2">
        <v>4.0999999999999996</v>
      </c>
      <c r="W13" s="2">
        <v>4.7</v>
      </c>
      <c r="X13" s="2">
        <f t="shared" si="8"/>
        <v>4.4000000000000004</v>
      </c>
      <c r="Y13" s="2">
        <f t="shared" si="9"/>
        <v>5.6</v>
      </c>
      <c r="Z13" s="2">
        <f t="shared" si="10"/>
        <v>12.1</v>
      </c>
      <c r="AA13" s="2">
        <v>0</v>
      </c>
      <c r="AB13" s="2">
        <f t="shared" si="11"/>
        <v>12.1</v>
      </c>
      <c r="AC13" s="2">
        <v>6.5</v>
      </c>
      <c r="AD13" s="2">
        <v>3.7</v>
      </c>
      <c r="AE13" s="2">
        <v>4</v>
      </c>
      <c r="AF13" s="2">
        <f t="shared" si="12"/>
        <v>3.85</v>
      </c>
      <c r="AG13" s="2">
        <f t="shared" si="13"/>
        <v>6.15</v>
      </c>
      <c r="AH13" s="2">
        <f t="shared" si="14"/>
        <v>12.65</v>
      </c>
      <c r="AI13" s="2">
        <v>0</v>
      </c>
      <c r="AJ13" s="2">
        <f t="shared" si="15"/>
        <v>12.65</v>
      </c>
      <c r="AK13" s="3">
        <f t="shared" si="16"/>
        <v>53.2</v>
      </c>
      <c r="AL13" s="1">
        <v>11</v>
      </c>
      <c r="AM13" s="1"/>
      <c r="AN13" s="1"/>
    </row>
    <row r="14" spans="1:40" s="4" customFormat="1" ht="20" customHeight="1" x14ac:dyDescent="0.35">
      <c r="A14" s="1" t="s">
        <v>229</v>
      </c>
      <c r="B14" s="1">
        <v>2015</v>
      </c>
      <c r="C14" s="1" t="s">
        <v>146</v>
      </c>
      <c r="D14" s="1">
        <v>304</v>
      </c>
      <c r="E14" s="7">
        <v>5</v>
      </c>
      <c r="F14" s="2">
        <v>1.4</v>
      </c>
      <c r="G14" s="2">
        <v>1.7</v>
      </c>
      <c r="H14" s="2">
        <f t="shared" si="0"/>
        <v>1.5499999999999998</v>
      </c>
      <c r="I14" s="2">
        <f t="shared" si="1"/>
        <v>8.4499999999999993</v>
      </c>
      <c r="J14" s="2">
        <f t="shared" si="2"/>
        <v>13.45</v>
      </c>
      <c r="K14" s="2">
        <v>0</v>
      </c>
      <c r="L14" s="2">
        <f t="shared" si="3"/>
        <v>13.45</v>
      </c>
      <c r="M14" s="7">
        <v>5</v>
      </c>
      <c r="N14" s="2">
        <v>1.7</v>
      </c>
      <c r="O14" s="2">
        <v>1.8</v>
      </c>
      <c r="P14" s="2">
        <f t="shared" si="4"/>
        <v>1.75</v>
      </c>
      <c r="Q14" s="2">
        <f t="shared" si="5"/>
        <v>8.25</v>
      </c>
      <c r="R14" s="2">
        <f t="shared" si="6"/>
        <v>13.25</v>
      </c>
      <c r="S14" s="2">
        <v>0</v>
      </c>
      <c r="T14" s="2">
        <f t="shared" si="7"/>
        <v>13.25</v>
      </c>
      <c r="U14" s="2">
        <v>5.5</v>
      </c>
      <c r="V14" s="2">
        <v>1.5</v>
      </c>
      <c r="W14" s="2">
        <v>1.7</v>
      </c>
      <c r="X14" s="2">
        <f t="shared" si="8"/>
        <v>1.6</v>
      </c>
      <c r="Y14" s="2">
        <f t="shared" si="9"/>
        <v>8.4</v>
      </c>
      <c r="Z14" s="2">
        <f t="shared" si="10"/>
        <v>13.9</v>
      </c>
      <c r="AA14" s="2">
        <v>0</v>
      </c>
      <c r="AB14" s="2">
        <f t="shared" si="11"/>
        <v>13.9</v>
      </c>
      <c r="AC14" s="2">
        <v>6</v>
      </c>
      <c r="AD14" s="2">
        <v>4</v>
      </c>
      <c r="AE14" s="2">
        <v>4.3</v>
      </c>
      <c r="AF14" s="2">
        <f t="shared" si="12"/>
        <v>4.1500000000000004</v>
      </c>
      <c r="AG14" s="2">
        <f t="shared" si="13"/>
        <v>5.85</v>
      </c>
      <c r="AH14" s="2">
        <f t="shared" si="14"/>
        <v>11.85</v>
      </c>
      <c r="AI14" s="2">
        <v>0</v>
      </c>
      <c r="AJ14" s="2">
        <f t="shared" si="15"/>
        <v>11.85</v>
      </c>
      <c r="AK14" s="3">
        <f t="shared" si="16"/>
        <v>52.45</v>
      </c>
      <c r="AL14" s="1">
        <v>12</v>
      </c>
      <c r="AM14" s="1"/>
      <c r="AN14" s="1"/>
    </row>
    <row r="15" spans="1:40" s="4" customFormat="1" ht="20" customHeight="1" x14ac:dyDescent="0.35">
      <c r="A15" s="1" t="s">
        <v>156</v>
      </c>
      <c r="B15" s="1">
        <v>2015</v>
      </c>
      <c r="C15" s="1" t="s">
        <v>146</v>
      </c>
      <c r="D15" s="1">
        <v>304</v>
      </c>
      <c r="E15" s="2">
        <v>6</v>
      </c>
      <c r="F15" s="2">
        <v>2.9</v>
      </c>
      <c r="G15" s="2">
        <v>2.8</v>
      </c>
      <c r="H15" s="2">
        <f t="shared" si="0"/>
        <v>2.8499999999999996</v>
      </c>
      <c r="I15" s="2">
        <f t="shared" si="1"/>
        <v>7.15</v>
      </c>
      <c r="J15" s="2">
        <f t="shared" si="2"/>
        <v>13.15</v>
      </c>
      <c r="K15" s="2">
        <v>0</v>
      </c>
      <c r="L15" s="2">
        <f t="shared" si="3"/>
        <v>13.15</v>
      </c>
      <c r="M15" s="7">
        <v>5</v>
      </c>
      <c r="N15" s="2">
        <v>1.4</v>
      </c>
      <c r="O15" s="2">
        <v>1.3</v>
      </c>
      <c r="P15" s="2">
        <f t="shared" si="4"/>
        <v>1.35</v>
      </c>
      <c r="Q15" s="2">
        <f t="shared" si="5"/>
        <v>8.65</v>
      </c>
      <c r="R15" s="2">
        <f t="shared" si="6"/>
        <v>13.65</v>
      </c>
      <c r="S15" s="2">
        <v>0</v>
      </c>
      <c r="T15" s="2">
        <f t="shared" si="7"/>
        <v>13.65</v>
      </c>
      <c r="U15" s="2">
        <v>6</v>
      </c>
      <c r="V15" s="2">
        <v>2.1</v>
      </c>
      <c r="W15" s="2">
        <v>2.2999999999999998</v>
      </c>
      <c r="X15" s="2">
        <f t="shared" si="8"/>
        <v>2.2000000000000002</v>
      </c>
      <c r="Y15" s="2">
        <f t="shared" si="9"/>
        <v>7.8</v>
      </c>
      <c r="Z15" s="2">
        <f t="shared" si="10"/>
        <v>13.8</v>
      </c>
      <c r="AA15" s="2">
        <v>0</v>
      </c>
      <c r="AB15" s="2">
        <f t="shared" si="11"/>
        <v>13.8</v>
      </c>
      <c r="AC15" s="2">
        <v>6</v>
      </c>
      <c r="AD15" s="2">
        <v>4.3</v>
      </c>
      <c r="AE15" s="2">
        <v>4.0999999999999996</v>
      </c>
      <c r="AF15" s="2">
        <f t="shared" si="12"/>
        <v>4.1999999999999993</v>
      </c>
      <c r="AG15" s="2">
        <f t="shared" si="13"/>
        <v>5.8000000000000007</v>
      </c>
      <c r="AH15" s="2">
        <f t="shared" si="14"/>
        <v>11.8</v>
      </c>
      <c r="AI15" s="2">
        <v>0</v>
      </c>
      <c r="AJ15" s="2">
        <f t="shared" si="15"/>
        <v>11.8</v>
      </c>
      <c r="AK15" s="3">
        <f t="shared" si="16"/>
        <v>52.4</v>
      </c>
      <c r="AL15" s="1">
        <v>13</v>
      </c>
      <c r="AM15" s="1"/>
      <c r="AN15" s="1"/>
    </row>
    <row r="16" spans="1:40" s="4" customFormat="1" ht="20" customHeight="1" x14ac:dyDescent="0.35">
      <c r="A16" s="1" t="s">
        <v>210</v>
      </c>
      <c r="B16" s="1">
        <v>2015</v>
      </c>
      <c r="C16" s="1" t="s">
        <v>148</v>
      </c>
      <c r="D16" s="1">
        <v>304</v>
      </c>
      <c r="E16" s="7">
        <v>5</v>
      </c>
      <c r="F16" s="2">
        <v>1.5</v>
      </c>
      <c r="G16" s="2">
        <v>1.4</v>
      </c>
      <c r="H16" s="2">
        <f t="shared" si="0"/>
        <v>1.45</v>
      </c>
      <c r="I16" s="2">
        <f t="shared" si="1"/>
        <v>8.5500000000000007</v>
      </c>
      <c r="J16" s="2">
        <f t="shared" si="2"/>
        <v>13.55</v>
      </c>
      <c r="K16" s="2">
        <v>0</v>
      </c>
      <c r="L16" s="2">
        <f t="shared" si="3"/>
        <v>13.55</v>
      </c>
      <c r="M16" s="2">
        <v>6</v>
      </c>
      <c r="N16" s="2">
        <v>2.4</v>
      </c>
      <c r="O16" s="2">
        <v>2.5</v>
      </c>
      <c r="P16" s="2">
        <f t="shared" si="4"/>
        <v>2.4500000000000002</v>
      </c>
      <c r="Q16" s="2">
        <f t="shared" si="5"/>
        <v>7.55</v>
      </c>
      <c r="R16" s="2">
        <f t="shared" si="6"/>
        <v>13.55</v>
      </c>
      <c r="S16" s="2">
        <v>0</v>
      </c>
      <c r="T16" s="2">
        <f t="shared" si="7"/>
        <v>13.55</v>
      </c>
      <c r="U16" s="2">
        <v>6</v>
      </c>
      <c r="V16" s="2">
        <v>3.6</v>
      </c>
      <c r="W16" s="2">
        <v>3.9</v>
      </c>
      <c r="X16" s="2">
        <f t="shared" si="8"/>
        <v>3.75</v>
      </c>
      <c r="Y16" s="2">
        <f t="shared" si="9"/>
        <v>6.25</v>
      </c>
      <c r="Z16" s="2">
        <f t="shared" si="10"/>
        <v>12.25</v>
      </c>
      <c r="AA16" s="2">
        <v>0</v>
      </c>
      <c r="AB16" s="2">
        <f t="shared" si="11"/>
        <v>12.25</v>
      </c>
      <c r="AC16" s="2">
        <v>6.5</v>
      </c>
      <c r="AD16" s="2">
        <v>4</v>
      </c>
      <c r="AE16" s="2">
        <v>3.8</v>
      </c>
      <c r="AF16" s="2">
        <f t="shared" si="12"/>
        <v>3.9</v>
      </c>
      <c r="AG16" s="2">
        <f t="shared" si="13"/>
        <v>6.1</v>
      </c>
      <c r="AH16" s="2">
        <f t="shared" si="14"/>
        <v>12.6</v>
      </c>
      <c r="AI16" s="2">
        <v>0</v>
      </c>
      <c r="AJ16" s="2">
        <f t="shared" si="15"/>
        <v>12.6</v>
      </c>
      <c r="AK16" s="3">
        <f t="shared" si="16"/>
        <v>51.95</v>
      </c>
      <c r="AL16" s="1">
        <v>14</v>
      </c>
      <c r="AM16" s="1"/>
      <c r="AN16" s="1"/>
    </row>
    <row r="17" spans="1:40" s="4" customFormat="1" ht="20" customHeight="1" x14ac:dyDescent="0.35">
      <c r="A17" s="1" t="s">
        <v>158</v>
      </c>
      <c r="B17" s="1">
        <v>2015</v>
      </c>
      <c r="C17" s="1" t="s">
        <v>146</v>
      </c>
      <c r="D17" s="1">
        <v>304</v>
      </c>
      <c r="E17" s="7">
        <v>5</v>
      </c>
      <c r="F17" s="2">
        <v>1.6</v>
      </c>
      <c r="G17" s="2">
        <v>1.5</v>
      </c>
      <c r="H17" s="2">
        <f t="shared" si="0"/>
        <v>1.55</v>
      </c>
      <c r="I17" s="2">
        <f t="shared" si="1"/>
        <v>8.4499999999999993</v>
      </c>
      <c r="J17" s="2">
        <f t="shared" si="2"/>
        <v>13.45</v>
      </c>
      <c r="K17" s="2">
        <v>0</v>
      </c>
      <c r="L17" s="2">
        <f t="shared" si="3"/>
        <v>13.45</v>
      </c>
      <c r="M17" s="2">
        <v>6</v>
      </c>
      <c r="N17" s="2">
        <v>2</v>
      </c>
      <c r="O17" s="2">
        <v>2.2999999999999998</v>
      </c>
      <c r="P17" s="2">
        <f t="shared" si="4"/>
        <v>2.15</v>
      </c>
      <c r="Q17" s="2">
        <f t="shared" si="5"/>
        <v>7.85</v>
      </c>
      <c r="R17" s="2">
        <f t="shared" si="6"/>
        <v>13.85</v>
      </c>
      <c r="S17" s="2">
        <v>0</v>
      </c>
      <c r="T17" s="2">
        <f t="shared" si="7"/>
        <v>13.85</v>
      </c>
      <c r="U17" s="2">
        <v>6</v>
      </c>
      <c r="V17" s="2">
        <v>3.8</v>
      </c>
      <c r="W17" s="2">
        <v>4</v>
      </c>
      <c r="X17" s="2">
        <f t="shared" si="8"/>
        <v>3.9</v>
      </c>
      <c r="Y17" s="2">
        <f t="shared" si="9"/>
        <v>6.1</v>
      </c>
      <c r="Z17" s="2">
        <f t="shared" si="10"/>
        <v>12.1</v>
      </c>
      <c r="AA17" s="2">
        <v>0</v>
      </c>
      <c r="AB17" s="2">
        <f t="shared" si="11"/>
        <v>12.1</v>
      </c>
      <c r="AC17" s="2">
        <v>7</v>
      </c>
      <c r="AD17" s="2">
        <v>5</v>
      </c>
      <c r="AE17" s="2">
        <v>5.3</v>
      </c>
      <c r="AF17" s="2">
        <f t="shared" si="12"/>
        <v>5.15</v>
      </c>
      <c r="AG17" s="2">
        <f t="shared" si="13"/>
        <v>4.8499999999999996</v>
      </c>
      <c r="AH17" s="2">
        <f t="shared" si="14"/>
        <v>11.85</v>
      </c>
      <c r="AI17" s="2">
        <v>0</v>
      </c>
      <c r="AJ17" s="2">
        <f t="shared" si="15"/>
        <v>11.85</v>
      </c>
      <c r="AK17" s="3">
        <f t="shared" si="16"/>
        <v>51.25</v>
      </c>
      <c r="AL17" s="1">
        <v>15</v>
      </c>
      <c r="AM17" s="1"/>
      <c r="AN17" s="1"/>
    </row>
    <row r="18" spans="1:40" s="4" customFormat="1" ht="20" customHeight="1" x14ac:dyDescent="0.35">
      <c r="A18" s="8" t="s">
        <v>159</v>
      </c>
      <c r="B18" s="8">
        <v>2015</v>
      </c>
      <c r="C18" s="8" t="s">
        <v>146</v>
      </c>
      <c r="D18" s="8">
        <v>304</v>
      </c>
      <c r="E18" s="9">
        <v>5</v>
      </c>
      <c r="F18" s="10">
        <v>1.7</v>
      </c>
      <c r="G18" s="10">
        <v>1.8</v>
      </c>
      <c r="H18" s="10">
        <f t="shared" si="0"/>
        <v>1.75</v>
      </c>
      <c r="I18" s="10">
        <f t="shared" si="1"/>
        <v>8.25</v>
      </c>
      <c r="J18" s="10">
        <f t="shared" si="2"/>
        <v>13.25</v>
      </c>
      <c r="K18" s="10">
        <v>0</v>
      </c>
      <c r="L18" s="10">
        <f t="shared" si="3"/>
        <v>13.25</v>
      </c>
      <c r="M18" s="9">
        <v>3.5</v>
      </c>
      <c r="N18" s="10">
        <v>3.5</v>
      </c>
      <c r="O18" s="10">
        <v>3.5</v>
      </c>
      <c r="P18" s="10">
        <f t="shared" si="4"/>
        <v>3.5</v>
      </c>
      <c r="Q18" s="10">
        <f t="shared" si="5"/>
        <v>6.5</v>
      </c>
      <c r="R18" s="10">
        <f t="shared" si="6"/>
        <v>10</v>
      </c>
      <c r="S18" s="10">
        <v>0</v>
      </c>
      <c r="T18" s="10">
        <f t="shared" si="7"/>
        <v>10</v>
      </c>
      <c r="U18" s="10">
        <v>6</v>
      </c>
      <c r="V18" s="10">
        <v>3</v>
      </c>
      <c r="W18" s="10">
        <v>3.3</v>
      </c>
      <c r="X18" s="10">
        <f t="shared" si="8"/>
        <v>3.15</v>
      </c>
      <c r="Y18" s="10">
        <f t="shared" si="9"/>
        <v>6.85</v>
      </c>
      <c r="Z18" s="10">
        <f t="shared" si="10"/>
        <v>12.85</v>
      </c>
      <c r="AA18" s="10">
        <v>0</v>
      </c>
      <c r="AB18" s="10">
        <f t="shared" si="11"/>
        <v>12.85</v>
      </c>
      <c r="AC18" s="10">
        <v>6.5</v>
      </c>
      <c r="AD18" s="10">
        <v>3.3</v>
      </c>
      <c r="AE18" s="10">
        <v>3.2</v>
      </c>
      <c r="AF18" s="10">
        <f t="shared" si="12"/>
        <v>3.25</v>
      </c>
      <c r="AG18" s="10">
        <f t="shared" si="13"/>
        <v>6.75</v>
      </c>
      <c r="AH18" s="10">
        <f t="shared" si="14"/>
        <v>13.25</v>
      </c>
      <c r="AI18" s="10">
        <v>0</v>
      </c>
      <c r="AJ18" s="10">
        <f t="shared" si="15"/>
        <v>13.25</v>
      </c>
      <c r="AK18" s="11">
        <f t="shared" si="16"/>
        <v>49.35</v>
      </c>
      <c r="AL18" s="8">
        <v>16</v>
      </c>
      <c r="AM18" s="8"/>
      <c r="AN18" s="8"/>
    </row>
    <row r="19" spans="1:40" s="4" customFormat="1" ht="20" customHeight="1" x14ac:dyDescent="0.35">
      <c r="A19" s="15"/>
      <c r="B19" s="15"/>
      <c r="C19" s="15"/>
      <c r="D19" s="15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7"/>
      <c r="AL19" s="15"/>
      <c r="AM19" s="15"/>
    </row>
    <row r="20" spans="1:40" s="4" customFormat="1" ht="20" customHeight="1" x14ac:dyDescent="0.35">
      <c r="A20" s="12" t="s">
        <v>114</v>
      </c>
      <c r="B20" s="12">
        <v>2016</v>
      </c>
      <c r="C20" s="12" t="s">
        <v>90</v>
      </c>
      <c r="D20" s="12">
        <v>304</v>
      </c>
      <c r="E20" s="13">
        <v>7</v>
      </c>
      <c r="F20" s="13">
        <v>2.2999999999999998</v>
      </c>
      <c r="G20" s="13">
        <v>1.9</v>
      </c>
      <c r="H20" s="13">
        <f t="shared" si="0"/>
        <v>2.0999999999999996</v>
      </c>
      <c r="I20" s="13">
        <f t="shared" si="1"/>
        <v>7.9</v>
      </c>
      <c r="J20" s="13">
        <f t="shared" si="2"/>
        <v>14.9</v>
      </c>
      <c r="K20" s="13">
        <v>0</v>
      </c>
      <c r="L20" s="13">
        <f t="shared" si="3"/>
        <v>14.9</v>
      </c>
      <c r="M20" s="13">
        <v>8</v>
      </c>
      <c r="N20" s="13">
        <v>0.9</v>
      </c>
      <c r="O20" s="13">
        <v>1.1000000000000001</v>
      </c>
      <c r="P20" s="13">
        <f t="shared" si="4"/>
        <v>1</v>
      </c>
      <c r="Q20" s="13">
        <f t="shared" si="5"/>
        <v>9</v>
      </c>
      <c r="R20" s="13">
        <f t="shared" si="6"/>
        <v>17</v>
      </c>
      <c r="S20" s="13">
        <v>0</v>
      </c>
      <c r="T20" s="13">
        <f t="shared" si="7"/>
        <v>17</v>
      </c>
      <c r="U20" s="13">
        <v>9</v>
      </c>
      <c r="V20" s="13">
        <v>3.3</v>
      </c>
      <c r="W20" s="13">
        <v>3.9</v>
      </c>
      <c r="X20" s="13">
        <f t="shared" si="8"/>
        <v>3.5999999999999996</v>
      </c>
      <c r="Y20" s="13">
        <f t="shared" si="9"/>
        <v>6.4</v>
      </c>
      <c r="Z20" s="13">
        <f t="shared" si="10"/>
        <v>15.4</v>
      </c>
      <c r="AA20" s="13">
        <v>0</v>
      </c>
      <c r="AB20" s="13">
        <f t="shared" si="11"/>
        <v>15.4</v>
      </c>
      <c r="AC20" s="13">
        <v>8</v>
      </c>
      <c r="AD20" s="13">
        <v>2.2999999999999998</v>
      </c>
      <c r="AE20" s="13">
        <v>2.8</v>
      </c>
      <c r="AF20" s="13">
        <f t="shared" si="12"/>
        <v>2.5499999999999998</v>
      </c>
      <c r="AG20" s="13">
        <f t="shared" si="13"/>
        <v>7.45</v>
      </c>
      <c r="AH20" s="13">
        <f t="shared" si="14"/>
        <v>15.45</v>
      </c>
      <c r="AI20" s="13">
        <v>0</v>
      </c>
      <c r="AJ20" s="13">
        <f t="shared" si="15"/>
        <v>15.45</v>
      </c>
      <c r="AK20" s="14">
        <f t="shared" si="16"/>
        <v>62.75</v>
      </c>
      <c r="AL20" s="12">
        <v>1</v>
      </c>
      <c r="AM20" s="12"/>
      <c r="AN20" s="12"/>
    </row>
    <row r="21" spans="1:40" s="4" customFormat="1" ht="20" customHeight="1" x14ac:dyDescent="0.35">
      <c r="A21" s="1" t="s">
        <v>63</v>
      </c>
      <c r="B21" s="1">
        <v>2016</v>
      </c>
      <c r="C21" s="1" t="s">
        <v>0</v>
      </c>
      <c r="D21" s="1">
        <v>304</v>
      </c>
      <c r="E21" s="2">
        <v>7</v>
      </c>
      <c r="F21" s="2">
        <v>2.1</v>
      </c>
      <c r="G21" s="2">
        <v>1.9</v>
      </c>
      <c r="H21" s="2">
        <f t="shared" si="0"/>
        <v>2</v>
      </c>
      <c r="I21" s="2">
        <f t="shared" si="1"/>
        <v>8</v>
      </c>
      <c r="J21" s="2">
        <f t="shared" si="2"/>
        <v>15</v>
      </c>
      <c r="K21" s="2">
        <v>0</v>
      </c>
      <c r="L21" s="2">
        <f t="shared" si="3"/>
        <v>15</v>
      </c>
      <c r="M21" s="2">
        <v>8</v>
      </c>
      <c r="N21" s="2">
        <v>2.2999999999999998</v>
      </c>
      <c r="O21" s="2">
        <v>2.5</v>
      </c>
      <c r="P21" s="2">
        <f t="shared" si="4"/>
        <v>2.4</v>
      </c>
      <c r="Q21" s="2">
        <f t="shared" si="5"/>
        <v>7.6</v>
      </c>
      <c r="R21" s="2">
        <f t="shared" si="6"/>
        <v>15.6</v>
      </c>
      <c r="S21" s="2">
        <v>0</v>
      </c>
      <c r="T21" s="2">
        <f t="shared" si="7"/>
        <v>15.6</v>
      </c>
      <c r="U21" s="2">
        <v>7</v>
      </c>
      <c r="V21" s="2">
        <v>1.8</v>
      </c>
      <c r="W21" s="2">
        <v>1.5</v>
      </c>
      <c r="X21" s="2">
        <f t="shared" si="8"/>
        <v>1.65</v>
      </c>
      <c r="Y21" s="2">
        <f t="shared" si="9"/>
        <v>8.35</v>
      </c>
      <c r="Z21" s="2">
        <f t="shared" si="10"/>
        <v>15.35</v>
      </c>
      <c r="AA21" s="2">
        <v>0</v>
      </c>
      <c r="AB21" s="2">
        <f t="shared" si="11"/>
        <v>15.35</v>
      </c>
      <c r="AC21" s="2">
        <v>8</v>
      </c>
      <c r="AD21" s="2">
        <v>1.5</v>
      </c>
      <c r="AE21" s="2">
        <v>1.8</v>
      </c>
      <c r="AF21" s="2">
        <f t="shared" si="12"/>
        <v>1.65</v>
      </c>
      <c r="AG21" s="2">
        <f t="shared" si="13"/>
        <v>8.35</v>
      </c>
      <c r="AH21" s="2">
        <f t="shared" si="14"/>
        <v>16.350000000000001</v>
      </c>
      <c r="AI21" s="2">
        <v>0</v>
      </c>
      <c r="AJ21" s="2">
        <f t="shared" si="15"/>
        <v>16.350000000000001</v>
      </c>
      <c r="AK21" s="3">
        <f t="shared" si="16"/>
        <v>62.300000000000004</v>
      </c>
      <c r="AL21" s="1">
        <v>2</v>
      </c>
      <c r="AM21" s="1"/>
      <c r="AN21" s="1"/>
    </row>
    <row r="22" spans="1:40" s="4" customFormat="1" ht="20" customHeight="1" x14ac:dyDescent="0.35">
      <c r="A22" s="1" t="s">
        <v>58</v>
      </c>
      <c r="B22" s="1">
        <v>2016</v>
      </c>
      <c r="C22" s="1" t="s">
        <v>0</v>
      </c>
      <c r="D22" s="1">
        <v>304</v>
      </c>
      <c r="E22" s="2">
        <v>9</v>
      </c>
      <c r="F22" s="2">
        <v>3.3</v>
      </c>
      <c r="G22" s="2">
        <v>3.6</v>
      </c>
      <c r="H22" s="2">
        <f>AVERAGE(F22:G22)</f>
        <v>3.45</v>
      </c>
      <c r="I22" s="2">
        <f>SUM(10-H22)</f>
        <v>6.55</v>
      </c>
      <c r="J22" s="2">
        <f>SUM(E22+I22)</f>
        <v>15.55</v>
      </c>
      <c r="K22" s="2">
        <v>0</v>
      </c>
      <c r="L22" s="2">
        <f>SUM(J22-K22)</f>
        <v>15.55</v>
      </c>
      <c r="M22" s="2">
        <v>6</v>
      </c>
      <c r="N22" s="2">
        <v>0.7</v>
      </c>
      <c r="O22" s="2">
        <v>0.9</v>
      </c>
      <c r="P22" s="2">
        <f>AVERAGE(N22:O22)</f>
        <v>0.8</v>
      </c>
      <c r="Q22" s="2">
        <f>SUM(10-P22)</f>
        <v>9.1999999999999993</v>
      </c>
      <c r="R22" s="2">
        <f>SUM(M22+Q22)</f>
        <v>15.2</v>
      </c>
      <c r="S22" s="2">
        <v>0</v>
      </c>
      <c r="T22" s="2">
        <f>SUM(R22-S22)</f>
        <v>15.2</v>
      </c>
      <c r="U22" s="2">
        <v>7</v>
      </c>
      <c r="V22" s="2">
        <v>2.7</v>
      </c>
      <c r="W22" s="2">
        <v>2.8</v>
      </c>
      <c r="X22" s="2">
        <f>AVERAGE(V22:W22)</f>
        <v>2.75</v>
      </c>
      <c r="Y22" s="2">
        <f>SUM(10-X22)</f>
        <v>7.25</v>
      </c>
      <c r="Z22" s="2">
        <f>SUM(U22+Y22)</f>
        <v>14.25</v>
      </c>
      <c r="AA22" s="2">
        <v>0</v>
      </c>
      <c r="AB22" s="2">
        <f>SUM(Z22-AA22)</f>
        <v>14.25</v>
      </c>
      <c r="AC22" s="2">
        <v>8</v>
      </c>
      <c r="AD22" s="2">
        <v>1.5</v>
      </c>
      <c r="AE22" s="2">
        <v>1.3</v>
      </c>
      <c r="AF22" s="2">
        <f>AVERAGE(AD22:AE22)</f>
        <v>1.4</v>
      </c>
      <c r="AG22" s="2">
        <f>SUM(10-AF22)</f>
        <v>8.6</v>
      </c>
      <c r="AH22" s="2">
        <f>SUM(AC22+AG22)</f>
        <v>16.600000000000001</v>
      </c>
      <c r="AI22" s="2">
        <v>0</v>
      </c>
      <c r="AJ22" s="2">
        <f>SUM(AH22-AI22)</f>
        <v>16.600000000000001</v>
      </c>
      <c r="AK22" s="3">
        <f>SUM(AJ22+AB22+T22+L22)</f>
        <v>61.599999999999994</v>
      </c>
      <c r="AL22" s="1">
        <v>3</v>
      </c>
      <c r="AM22" s="1"/>
      <c r="AN22" s="1"/>
    </row>
    <row r="23" spans="1:40" s="4" customFormat="1" ht="20" customHeight="1" x14ac:dyDescent="0.35">
      <c r="A23" s="1" t="s">
        <v>56</v>
      </c>
      <c r="B23" s="1">
        <v>2016</v>
      </c>
      <c r="C23" s="1" t="s">
        <v>0</v>
      </c>
      <c r="D23" s="1">
        <v>304</v>
      </c>
      <c r="E23" s="2">
        <v>7</v>
      </c>
      <c r="F23" s="2">
        <v>2.6</v>
      </c>
      <c r="G23" s="2">
        <v>2.1</v>
      </c>
      <c r="H23" s="2">
        <f>AVERAGE(F23:G23)</f>
        <v>2.35</v>
      </c>
      <c r="I23" s="2">
        <f>SUM(10-H23)</f>
        <v>7.65</v>
      </c>
      <c r="J23" s="2">
        <f>SUM(E23+I23)</f>
        <v>14.65</v>
      </c>
      <c r="K23" s="2">
        <v>0</v>
      </c>
      <c r="L23" s="2">
        <f>SUM(J23-K23)</f>
        <v>14.65</v>
      </c>
      <c r="M23" s="2">
        <v>6</v>
      </c>
      <c r="N23" s="2">
        <v>0.8</v>
      </c>
      <c r="O23" s="2">
        <v>0.9</v>
      </c>
      <c r="P23" s="2">
        <f>AVERAGE(N23:O23)</f>
        <v>0.85000000000000009</v>
      </c>
      <c r="Q23" s="2">
        <f>SUM(10-P23)</f>
        <v>9.15</v>
      </c>
      <c r="R23" s="2">
        <f>SUM(M23+Q23)</f>
        <v>15.15</v>
      </c>
      <c r="S23" s="2">
        <v>0</v>
      </c>
      <c r="T23" s="2">
        <f>SUM(R23-S23)</f>
        <v>15.15</v>
      </c>
      <c r="U23" s="2">
        <v>7</v>
      </c>
      <c r="V23" s="2">
        <v>2.6</v>
      </c>
      <c r="W23" s="2">
        <v>2.5</v>
      </c>
      <c r="X23" s="2">
        <f>AVERAGE(V23:W23)</f>
        <v>2.5499999999999998</v>
      </c>
      <c r="Y23" s="2">
        <f>SUM(10-X23)</f>
        <v>7.45</v>
      </c>
      <c r="Z23" s="2">
        <f>SUM(U23+Y23)</f>
        <v>14.45</v>
      </c>
      <c r="AA23" s="2">
        <v>0</v>
      </c>
      <c r="AB23" s="2">
        <f>SUM(Z23-AA23)</f>
        <v>14.45</v>
      </c>
      <c r="AC23" s="2">
        <v>8</v>
      </c>
      <c r="AD23" s="2">
        <v>2.5</v>
      </c>
      <c r="AE23" s="2">
        <v>2.5</v>
      </c>
      <c r="AF23" s="2">
        <f>AVERAGE(AD23:AE23)</f>
        <v>2.5</v>
      </c>
      <c r="AG23" s="2">
        <f>SUM(10-AF23)</f>
        <v>7.5</v>
      </c>
      <c r="AH23" s="2">
        <f>SUM(AC23+AG23)</f>
        <v>15.5</v>
      </c>
      <c r="AI23" s="2">
        <v>0</v>
      </c>
      <c r="AJ23" s="2">
        <f>SUM(AH23-AI23)</f>
        <v>15.5</v>
      </c>
      <c r="AK23" s="3">
        <f>SUM(AJ23+AB23+T23+L23)</f>
        <v>59.75</v>
      </c>
      <c r="AL23" s="1">
        <v>4</v>
      </c>
      <c r="AM23" s="1"/>
      <c r="AN23" s="1"/>
    </row>
    <row r="24" spans="1:40" s="4" customFormat="1" ht="20" customHeight="1" x14ac:dyDescent="0.35">
      <c r="A24" s="1" t="s">
        <v>59</v>
      </c>
      <c r="B24" s="1">
        <v>2016</v>
      </c>
      <c r="C24" s="1" t="s">
        <v>0</v>
      </c>
      <c r="D24" s="1">
        <v>304</v>
      </c>
      <c r="E24" s="7">
        <v>5</v>
      </c>
      <c r="F24" s="2">
        <v>0.9</v>
      </c>
      <c r="G24" s="2">
        <v>0.9</v>
      </c>
      <c r="H24" s="2">
        <f t="shared" si="0"/>
        <v>0.9</v>
      </c>
      <c r="I24" s="2">
        <f t="shared" si="1"/>
        <v>9.1</v>
      </c>
      <c r="J24" s="2">
        <f t="shared" si="2"/>
        <v>14.1</v>
      </c>
      <c r="K24" s="2">
        <v>0</v>
      </c>
      <c r="L24" s="2">
        <f t="shared" si="3"/>
        <v>14.1</v>
      </c>
      <c r="M24" s="2">
        <v>6</v>
      </c>
      <c r="N24" s="2">
        <v>1.7</v>
      </c>
      <c r="O24" s="2">
        <v>1.9</v>
      </c>
      <c r="P24" s="2">
        <f t="shared" si="4"/>
        <v>1.7999999999999998</v>
      </c>
      <c r="Q24" s="2">
        <f t="shared" si="5"/>
        <v>8.1999999999999993</v>
      </c>
      <c r="R24" s="2">
        <f t="shared" si="6"/>
        <v>14.2</v>
      </c>
      <c r="S24" s="2">
        <v>0</v>
      </c>
      <c r="T24" s="2">
        <f t="shared" si="7"/>
        <v>14.2</v>
      </c>
      <c r="U24" s="2">
        <v>7</v>
      </c>
      <c r="V24" s="2">
        <v>1.8</v>
      </c>
      <c r="W24" s="2">
        <v>1.6</v>
      </c>
      <c r="X24" s="2">
        <f t="shared" si="8"/>
        <v>1.7000000000000002</v>
      </c>
      <c r="Y24" s="2">
        <f t="shared" si="9"/>
        <v>8.3000000000000007</v>
      </c>
      <c r="Z24" s="2">
        <f t="shared" si="10"/>
        <v>15.3</v>
      </c>
      <c r="AA24" s="2">
        <v>0</v>
      </c>
      <c r="AB24" s="2">
        <f t="shared" si="11"/>
        <v>15.3</v>
      </c>
      <c r="AC24" s="2">
        <v>8</v>
      </c>
      <c r="AD24" s="2">
        <v>2</v>
      </c>
      <c r="AE24" s="2">
        <v>1.8</v>
      </c>
      <c r="AF24" s="2">
        <f t="shared" si="12"/>
        <v>1.9</v>
      </c>
      <c r="AG24" s="2">
        <f t="shared" si="13"/>
        <v>8.1</v>
      </c>
      <c r="AH24" s="2">
        <f t="shared" si="14"/>
        <v>16.100000000000001</v>
      </c>
      <c r="AI24" s="2">
        <v>0</v>
      </c>
      <c r="AJ24" s="2">
        <f t="shared" si="15"/>
        <v>16.100000000000001</v>
      </c>
      <c r="AK24" s="3">
        <f t="shared" si="16"/>
        <v>59.7</v>
      </c>
      <c r="AL24" s="12">
        <v>5</v>
      </c>
      <c r="AM24" s="1"/>
      <c r="AN24" s="1"/>
    </row>
    <row r="25" spans="1:40" s="4" customFormat="1" ht="20" customHeight="1" x14ac:dyDescent="0.35">
      <c r="A25" s="1" t="s">
        <v>204</v>
      </c>
      <c r="B25" s="1">
        <v>2016</v>
      </c>
      <c r="C25" s="1" t="s">
        <v>205</v>
      </c>
      <c r="D25" s="1">
        <v>304</v>
      </c>
      <c r="E25" s="2">
        <v>6</v>
      </c>
      <c r="F25" s="2">
        <v>1.3</v>
      </c>
      <c r="G25" s="2">
        <v>1.3</v>
      </c>
      <c r="H25" s="2">
        <f t="shared" si="0"/>
        <v>1.3</v>
      </c>
      <c r="I25" s="2">
        <f t="shared" si="1"/>
        <v>8.6999999999999993</v>
      </c>
      <c r="J25" s="2">
        <f t="shared" si="2"/>
        <v>14.7</v>
      </c>
      <c r="K25" s="2">
        <v>0</v>
      </c>
      <c r="L25" s="2">
        <f t="shared" si="3"/>
        <v>14.7</v>
      </c>
      <c r="M25" s="2">
        <v>7</v>
      </c>
      <c r="N25" s="2">
        <v>2</v>
      </c>
      <c r="O25" s="2">
        <v>1.9</v>
      </c>
      <c r="P25" s="2">
        <f t="shared" si="4"/>
        <v>1.95</v>
      </c>
      <c r="Q25" s="2">
        <f t="shared" si="5"/>
        <v>8.0500000000000007</v>
      </c>
      <c r="R25" s="2">
        <f t="shared" si="6"/>
        <v>15.05</v>
      </c>
      <c r="S25" s="2">
        <v>0</v>
      </c>
      <c r="T25" s="2">
        <f t="shared" si="7"/>
        <v>15.05</v>
      </c>
      <c r="U25" s="2">
        <v>7</v>
      </c>
      <c r="V25" s="2">
        <v>2.1</v>
      </c>
      <c r="W25" s="2">
        <v>1.9</v>
      </c>
      <c r="X25" s="2">
        <f t="shared" si="8"/>
        <v>2</v>
      </c>
      <c r="Y25" s="2">
        <f t="shared" si="9"/>
        <v>8</v>
      </c>
      <c r="Z25" s="2">
        <f t="shared" si="10"/>
        <v>15</v>
      </c>
      <c r="AA25" s="2">
        <v>0</v>
      </c>
      <c r="AB25" s="2">
        <f t="shared" si="11"/>
        <v>15</v>
      </c>
      <c r="AC25" s="2">
        <v>7.5</v>
      </c>
      <c r="AD25" s="2">
        <v>2.8</v>
      </c>
      <c r="AE25" s="2">
        <v>2.4</v>
      </c>
      <c r="AF25" s="2">
        <f t="shared" si="12"/>
        <v>2.5999999999999996</v>
      </c>
      <c r="AG25" s="2">
        <f t="shared" si="13"/>
        <v>7.4</v>
      </c>
      <c r="AH25" s="2">
        <f t="shared" si="14"/>
        <v>14.9</v>
      </c>
      <c r="AI25" s="2">
        <v>0</v>
      </c>
      <c r="AJ25" s="2">
        <f t="shared" si="15"/>
        <v>14.9</v>
      </c>
      <c r="AK25" s="3">
        <f t="shared" si="16"/>
        <v>59.650000000000006</v>
      </c>
      <c r="AL25" s="1">
        <v>6</v>
      </c>
      <c r="AM25" s="1"/>
      <c r="AN25" s="1"/>
    </row>
    <row r="26" spans="1:40" s="4" customFormat="1" ht="20" customHeight="1" x14ac:dyDescent="0.35">
      <c r="A26" s="1" t="s">
        <v>62</v>
      </c>
      <c r="B26" s="1">
        <v>2016</v>
      </c>
      <c r="C26" s="1" t="s">
        <v>0</v>
      </c>
      <c r="D26" s="1">
        <v>304</v>
      </c>
      <c r="E26" s="2">
        <v>7</v>
      </c>
      <c r="F26" s="2">
        <v>2.2000000000000002</v>
      </c>
      <c r="G26" s="2">
        <v>2.1</v>
      </c>
      <c r="H26" s="2">
        <f t="shared" si="0"/>
        <v>2.1500000000000004</v>
      </c>
      <c r="I26" s="2">
        <f t="shared" si="1"/>
        <v>7.85</v>
      </c>
      <c r="J26" s="2">
        <f t="shared" si="2"/>
        <v>14.85</v>
      </c>
      <c r="K26" s="2">
        <v>0</v>
      </c>
      <c r="L26" s="2">
        <f t="shared" si="3"/>
        <v>14.85</v>
      </c>
      <c r="M26" s="2">
        <v>8</v>
      </c>
      <c r="N26" s="2">
        <v>1.5</v>
      </c>
      <c r="O26" s="2">
        <v>1.6</v>
      </c>
      <c r="P26" s="2">
        <f t="shared" si="4"/>
        <v>1.55</v>
      </c>
      <c r="Q26" s="2">
        <f t="shared" si="5"/>
        <v>8.4499999999999993</v>
      </c>
      <c r="R26" s="2">
        <f t="shared" si="6"/>
        <v>16.45</v>
      </c>
      <c r="S26" s="2">
        <v>0</v>
      </c>
      <c r="T26" s="2">
        <f t="shared" si="7"/>
        <v>16.45</v>
      </c>
      <c r="U26" s="2">
        <v>7</v>
      </c>
      <c r="V26" s="2">
        <v>3.8</v>
      </c>
      <c r="W26" s="2">
        <v>4.5</v>
      </c>
      <c r="X26" s="2">
        <f t="shared" si="8"/>
        <v>4.1500000000000004</v>
      </c>
      <c r="Y26" s="2">
        <f t="shared" si="9"/>
        <v>5.85</v>
      </c>
      <c r="Z26" s="2">
        <f t="shared" si="10"/>
        <v>12.85</v>
      </c>
      <c r="AA26" s="2">
        <v>0</v>
      </c>
      <c r="AB26" s="2">
        <f t="shared" si="11"/>
        <v>12.85</v>
      </c>
      <c r="AC26" s="2">
        <v>6.7</v>
      </c>
      <c r="AD26" s="2">
        <v>1.8</v>
      </c>
      <c r="AE26" s="2">
        <v>2.1</v>
      </c>
      <c r="AF26" s="2">
        <f t="shared" si="12"/>
        <v>1.9500000000000002</v>
      </c>
      <c r="AG26" s="2">
        <f t="shared" si="13"/>
        <v>8.0500000000000007</v>
      </c>
      <c r="AH26" s="2">
        <f t="shared" si="14"/>
        <v>14.75</v>
      </c>
      <c r="AI26" s="2">
        <v>0</v>
      </c>
      <c r="AJ26" s="2">
        <f t="shared" si="15"/>
        <v>14.75</v>
      </c>
      <c r="AK26" s="3">
        <f t="shared" si="16"/>
        <v>58.9</v>
      </c>
      <c r="AL26" s="12">
        <v>7</v>
      </c>
      <c r="AM26" s="1"/>
      <c r="AN26" s="1"/>
    </row>
    <row r="27" spans="1:40" s="4" customFormat="1" ht="20" customHeight="1" x14ac:dyDescent="0.35">
      <c r="A27" s="1" t="s">
        <v>190</v>
      </c>
      <c r="B27" s="1">
        <v>2016</v>
      </c>
      <c r="C27" s="1" t="s">
        <v>177</v>
      </c>
      <c r="D27" s="1">
        <v>304</v>
      </c>
      <c r="E27" s="2">
        <v>6</v>
      </c>
      <c r="F27" s="2">
        <v>2.2000000000000002</v>
      </c>
      <c r="G27" s="2">
        <v>1.9</v>
      </c>
      <c r="H27" s="2">
        <f t="shared" si="0"/>
        <v>2.0499999999999998</v>
      </c>
      <c r="I27" s="2">
        <f t="shared" si="1"/>
        <v>7.95</v>
      </c>
      <c r="J27" s="2">
        <f t="shared" si="2"/>
        <v>13.95</v>
      </c>
      <c r="K27" s="2">
        <v>0</v>
      </c>
      <c r="L27" s="2">
        <f t="shared" si="3"/>
        <v>13.95</v>
      </c>
      <c r="M27" s="2">
        <v>6</v>
      </c>
      <c r="N27" s="2">
        <v>1.5</v>
      </c>
      <c r="O27" s="2">
        <v>1.5</v>
      </c>
      <c r="P27" s="2">
        <f t="shared" si="4"/>
        <v>1.5</v>
      </c>
      <c r="Q27" s="2">
        <f t="shared" si="5"/>
        <v>8.5</v>
      </c>
      <c r="R27" s="2">
        <f t="shared" si="6"/>
        <v>14.5</v>
      </c>
      <c r="S27" s="2">
        <v>0</v>
      </c>
      <c r="T27" s="2">
        <f t="shared" si="7"/>
        <v>14.5</v>
      </c>
      <c r="U27" s="2">
        <v>8</v>
      </c>
      <c r="V27" s="2">
        <v>3</v>
      </c>
      <c r="W27" s="2">
        <v>3.5</v>
      </c>
      <c r="X27" s="2">
        <f t="shared" si="8"/>
        <v>3.25</v>
      </c>
      <c r="Y27" s="2">
        <f t="shared" si="9"/>
        <v>6.75</v>
      </c>
      <c r="Z27" s="2">
        <f t="shared" si="10"/>
        <v>14.75</v>
      </c>
      <c r="AA27" s="2">
        <v>0</v>
      </c>
      <c r="AB27" s="2">
        <f t="shared" si="11"/>
        <v>14.75</v>
      </c>
      <c r="AC27" s="2">
        <v>8</v>
      </c>
      <c r="AD27" s="2">
        <v>2.7</v>
      </c>
      <c r="AE27" s="2">
        <v>2.7</v>
      </c>
      <c r="AF27" s="2">
        <f t="shared" si="12"/>
        <v>2.7</v>
      </c>
      <c r="AG27" s="2">
        <f t="shared" si="13"/>
        <v>7.3</v>
      </c>
      <c r="AH27" s="2">
        <f t="shared" si="14"/>
        <v>15.3</v>
      </c>
      <c r="AI27" s="2">
        <v>0</v>
      </c>
      <c r="AJ27" s="2">
        <f t="shared" si="15"/>
        <v>15.3</v>
      </c>
      <c r="AK27" s="3">
        <f t="shared" si="16"/>
        <v>58.5</v>
      </c>
      <c r="AL27" s="1">
        <v>8</v>
      </c>
      <c r="AM27" s="1"/>
      <c r="AN27" s="1"/>
    </row>
    <row r="28" spans="1:40" s="4" customFormat="1" ht="20" customHeight="1" x14ac:dyDescent="0.35">
      <c r="A28" s="1" t="s">
        <v>55</v>
      </c>
      <c r="B28" s="1">
        <v>2016</v>
      </c>
      <c r="C28" s="1" t="s">
        <v>0</v>
      </c>
      <c r="D28" s="1">
        <v>304</v>
      </c>
      <c r="E28" s="7">
        <v>5</v>
      </c>
      <c r="F28" s="2">
        <v>1</v>
      </c>
      <c r="G28" s="2">
        <v>1.2</v>
      </c>
      <c r="H28" s="2">
        <f t="shared" si="0"/>
        <v>1.1000000000000001</v>
      </c>
      <c r="I28" s="2">
        <f t="shared" si="1"/>
        <v>8.9</v>
      </c>
      <c r="J28" s="2">
        <f t="shared" si="2"/>
        <v>13.9</v>
      </c>
      <c r="K28" s="2">
        <v>0</v>
      </c>
      <c r="L28" s="2">
        <f t="shared" si="3"/>
        <v>13.9</v>
      </c>
      <c r="M28" s="2">
        <v>6</v>
      </c>
      <c r="N28" s="2">
        <v>1.4</v>
      </c>
      <c r="O28" s="2">
        <v>1.5</v>
      </c>
      <c r="P28" s="2">
        <f t="shared" si="4"/>
        <v>1.45</v>
      </c>
      <c r="Q28" s="2">
        <f t="shared" si="5"/>
        <v>8.5500000000000007</v>
      </c>
      <c r="R28" s="2">
        <f t="shared" si="6"/>
        <v>14.55</v>
      </c>
      <c r="S28" s="2">
        <v>0</v>
      </c>
      <c r="T28" s="2">
        <f t="shared" si="7"/>
        <v>14.55</v>
      </c>
      <c r="U28" s="2">
        <v>7</v>
      </c>
      <c r="V28" s="2">
        <v>2.2000000000000002</v>
      </c>
      <c r="W28" s="2">
        <v>2.2999999999999998</v>
      </c>
      <c r="X28" s="2">
        <f t="shared" si="8"/>
        <v>2.25</v>
      </c>
      <c r="Y28" s="2">
        <f t="shared" si="9"/>
        <v>7.75</v>
      </c>
      <c r="Z28" s="2">
        <f t="shared" si="10"/>
        <v>14.75</v>
      </c>
      <c r="AA28" s="2">
        <v>0</v>
      </c>
      <c r="AB28" s="2">
        <f t="shared" si="11"/>
        <v>14.75</v>
      </c>
      <c r="AC28" s="2">
        <v>6</v>
      </c>
      <c r="AD28" s="2">
        <v>1.1000000000000001</v>
      </c>
      <c r="AE28" s="2">
        <v>0.9</v>
      </c>
      <c r="AF28" s="2">
        <f t="shared" si="12"/>
        <v>1</v>
      </c>
      <c r="AG28" s="2">
        <f t="shared" si="13"/>
        <v>9</v>
      </c>
      <c r="AH28" s="2">
        <f t="shared" si="14"/>
        <v>15</v>
      </c>
      <c r="AI28" s="2">
        <v>0</v>
      </c>
      <c r="AJ28" s="2">
        <f t="shared" si="15"/>
        <v>15</v>
      </c>
      <c r="AK28" s="3">
        <f t="shared" si="16"/>
        <v>58.199999999999996</v>
      </c>
      <c r="AL28" s="1">
        <v>9</v>
      </c>
      <c r="AM28" s="1"/>
      <c r="AN28" s="1"/>
    </row>
    <row r="29" spans="1:40" s="4" customFormat="1" ht="20" customHeight="1" x14ac:dyDescent="0.35">
      <c r="A29" s="1" t="s">
        <v>220</v>
      </c>
      <c r="B29" s="1">
        <v>2016</v>
      </c>
      <c r="C29" s="1" t="s">
        <v>90</v>
      </c>
      <c r="D29" s="1">
        <v>304</v>
      </c>
      <c r="E29" s="2">
        <v>6</v>
      </c>
      <c r="F29" s="2">
        <v>1.7</v>
      </c>
      <c r="G29" s="2">
        <v>1.6</v>
      </c>
      <c r="H29" s="2">
        <f t="shared" si="0"/>
        <v>1.65</v>
      </c>
      <c r="I29" s="2">
        <f t="shared" si="1"/>
        <v>8.35</v>
      </c>
      <c r="J29" s="2">
        <f t="shared" si="2"/>
        <v>14.35</v>
      </c>
      <c r="K29" s="2">
        <v>0</v>
      </c>
      <c r="L29" s="2">
        <f t="shared" si="3"/>
        <v>14.35</v>
      </c>
      <c r="M29" s="2">
        <v>6</v>
      </c>
      <c r="N29" s="2">
        <v>0.8</v>
      </c>
      <c r="O29" s="2">
        <v>1</v>
      </c>
      <c r="P29" s="2">
        <f t="shared" si="4"/>
        <v>0.9</v>
      </c>
      <c r="Q29" s="2">
        <f t="shared" si="5"/>
        <v>9.1</v>
      </c>
      <c r="R29" s="2">
        <f t="shared" si="6"/>
        <v>15.1</v>
      </c>
      <c r="S29" s="2">
        <v>0</v>
      </c>
      <c r="T29" s="2">
        <f t="shared" si="7"/>
        <v>15.1</v>
      </c>
      <c r="U29" s="2">
        <v>7</v>
      </c>
      <c r="V29" s="2">
        <v>2.5</v>
      </c>
      <c r="W29" s="2">
        <v>3</v>
      </c>
      <c r="X29" s="2">
        <f t="shared" si="8"/>
        <v>2.75</v>
      </c>
      <c r="Y29" s="2">
        <f t="shared" si="9"/>
        <v>7.25</v>
      </c>
      <c r="Z29" s="2">
        <f t="shared" si="10"/>
        <v>14.25</v>
      </c>
      <c r="AA29" s="2">
        <v>0</v>
      </c>
      <c r="AB29" s="2">
        <f t="shared" si="11"/>
        <v>14.25</v>
      </c>
      <c r="AC29" s="2">
        <v>7</v>
      </c>
      <c r="AD29" s="2">
        <v>2.8</v>
      </c>
      <c r="AE29" s="2">
        <v>3</v>
      </c>
      <c r="AF29" s="2">
        <f t="shared" si="12"/>
        <v>2.9</v>
      </c>
      <c r="AG29" s="2">
        <f t="shared" si="13"/>
        <v>7.1</v>
      </c>
      <c r="AH29" s="2">
        <f t="shared" si="14"/>
        <v>14.1</v>
      </c>
      <c r="AI29" s="2">
        <v>0</v>
      </c>
      <c r="AJ29" s="2">
        <f t="shared" si="15"/>
        <v>14.1</v>
      </c>
      <c r="AK29" s="3">
        <f t="shared" si="16"/>
        <v>57.800000000000004</v>
      </c>
      <c r="AL29" s="12">
        <v>10</v>
      </c>
      <c r="AM29" s="1"/>
      <c r="AN29" s="1"/>
    </row>
    <row r="30" spans="1:40" s="4" customFormat="1" ht="20" customHeight="1" x14ac:dyDescent="0.35">
      <c r="A30" s="1" t="s">
        <v>115</v>
      </c>
      <c r="B30" s="1">
        <v>2016</v>
      </c>
      <c r="C30" s="1" t="s">
        <v>90</v>
      </c>
      <c r="D30" s="1">
        <v>304</v>
      </c>
      <c r="E30" s="2">
        <v>6</v>
      </c>
      <c r="F30" s="2">
        <v>1.6</v>
      </c>
      <c r="G30" s="2">
        <v>1.4</v>
      </c>
      <c r="H30" s="2">
        <f t="shared" si="0"/>
        <v>1.5</v>
      </c>
      <c r="I30" s="2">
        <f t="shared" si="1"/>
        <v>8.5</v>
      </c>
      <c r="J30" s="2">
        <f t="shared" si="2"/>
        <v>14.5</v>
      </c>
      <c r="K30" s="2">
        <v>0</v>
      </c>
      <c r="L30" s="2">
        <f t="shared" si="3"/>
        <v>14.5</v>
      </c>
      <c r="M30" s="2">
        <v>6</v>
      </c>
      <c r="N30" s="2">
        <v>0.7</v>
      </c>
      <c r="O30" s="2">
        <v>0.7</v>
      </c>
      <c r="P30" s="2">
        <f t="shared" si="4"/>
        <v>0.7</v>
      </c>
      <c r="Q30" s="2">
        <f t="shared" si="5"/>
        <v>9.3000000000000007</v>
      </c>
      <c r="R30" s="2">
        <f t="shared" si="6"/>
        <v>15.3</v>
      </c>
      <c r="S30" s="2">
        <v>0</v>
      </c>
      <c r="T30" s="2">
        <f t="shared" si="7"/>
        <v>15.3</v>
      </c>
      <c r="U30" s="2">
        <v>6</v>
      </c>
      <c r="V30" s="2">
        <v>2.6</v>
      </c>
      <c r="W30" s="2">
        <v>3.2</v>
      </c>
      <c r="X30" s="2">
        <f t="shared" si="8"/>
        <v>2.9000000000000004</v>
      </c>
      <c r="Y30" s="2">
        <f t="shared" si="9"/>
        <v>7.1</v>
      </c>
      <c r="Z30" s="2">
        <f t="shared" si="10"/>
        <v>13.1</v>
      </c>
      <c r="AA30" s="2">
        <v>0</v>
      </c>
      <c r="AB30" s="2">
        <f t="shared" si="11"/>
        <v>13.1</v>
      </c>
      <c r="AC30" s="2">
        <v>6.5</v>
      </c>
      <c r="AD30" s="2">
        <v>2.5</v>
      </c>
      <c r="AE30" s="2">
        <v>2.6</v>
      </c>
      <c r="AF30" s="2">
        <f t="shared" si="12"/>
        <v>2.5499999999999998</v>
      </c>
      <c r="AG30" s="2">
        <f t="shared" si="13"/>
        <v>7.45</v>
      </c>
      <c r="AH30" s="2">
        <f t="shared" si="14"/>
        <v>13.95</v>
      </c>
      <c r="AI30" s="2">
        <v>0</v>
      </c>
      <c r="AJ30" s="2">
        <f t="shared" si="15"/>
        <v>13.95</v>
      </c>
      <c r="AK30" s="3">
        <f t="shared" si="16"/>
        <v>56.849999999999994</v>
      </c>
      <c r="AL30" s="1">
        <v>11</v>
      </c>
      <c r="AM30" s="1"/>
      <c r="AN30" s="1"/>
    </row>
    <row r="31" spans="1:40" s="4" customFormat="1" ht="20" customHeight="1" x14ac:dyDescent="0.35">
      <c r="A31" s="1" t="s">
        <v>188</v>
      </c>
      <c r="B31" s="1">
        <v>2016</v>
      </c>
      <c r="C31" s="1" t="s">
        <v>177</v>
      </c>
      <c r="D31" s="1">
        <v>304</v>
      </c>
      <c r="E31" s="2">
        <v>6</v>
      </c>
      <c r="F31" s="2">
        <v>1.6</v>
      </c>
      <c r="G31" s="2">
        <v>1.3</v>
      </c>
      <c r="H31" s="2">
        <f t="shared" si="0"/>
        <v>1.4500000000000002</v>
      </c>
      <c r="I31" s="2">
        <f t="shared" si="1"/>
        <v>8.5500000000000007</v>
      </c>
      <c r="J31" s="2">
        <f t="shared" si="2"/>
        <v>14.55</v>
      </c>
      <c r="K31" s="2">
        <v>0</v>
      </c>
      <c r="L31" s="2">
        <f t="shared" si="3"/>
        <v>14.55</v>
      </c>
      <c r="M31" s="2">
        <v>6</v>
      </c>
      <c r="N31" s="2">
        <v>1.2</v>
      </c>
      <c r="O31" s="2">
        <v>1.3</v>
      </c>
      <c r="P31" s="2">
        <f t="shared" si="4"/>
        <v>1.25</v>
      </c>
      <c r="Q31" s="2">
        <f t="shared" si="5"/>
        <v>8.75</v>
      </c>
      <c r="R31" s="2">
        <f t="shared" si="6"/>
        <v>14.75</v>
      </c>
      <c r="S31" s="2">
        <v>0</v>
      </c>
      <c r="T31" s="2">
        <f t="shared" si="7"/>
        <v>14.75</v>
      </c>
      <c r="U31" s="2">
        <v>6</v>
      </c>
      <c r="V31" s="2">
        <v>1.3</v>
      </c>
      <c r="W31" s="2">
        <v>1.9</v>
      </c>
      <c r="X31" s="2">
        <f t="shared" si="8"/>
        <v>1.6</v>
      </c>
      <c r="Y31" s="2">
        <f t="shared" si="9"/>
        <v>8.4</v>
      </c>
      <c r="Z31" s="2">
        <f t="shared" si="10"/>
        <v>14.4</v>
      </c>
      <c r="AA31" s="2">
        <v>0</v>
      </c>
      <c r="AB31" s="2">
        <f t="shared" si="11"/>
        <v>14.4</v>
      </c>
      <c r="AC31" s="2">
        <v>6.5</v>
      </c>
      <c r="AD31" s="2">
        <v>3.6</v>
      </c>
      <c r="AE31" s="2">
        <v>3.2</v>
      </c>
      <c r="AF31" s="2">
        <f t="shared" si="12"/>
        <v>3.4000000000000004</v>
      </c>
      <c r="AG31" s="2">
        <f t="shared" si="13"/>
        <v>6.6</v>
      </c>
      <c r="AH31" s="2">
        <f t="shared" si="14"/>
        <v>13.1</v>
      </c>
      <c r="AI31" s="2">
        <v>0</v>
      </c>
      <c r="AJ31" s="2">
        <f t="shared" si="15"/>
        <v>13.1</v>
      </c>
      <c r="AK31" s="3">
        <f t="shared" si="16"/>
        <v>56.8</v>
      </c>
      <c r="AL31" s="1">
        <v>12</v>
      </c>
      <c r="AM31" s="1"/>
      <c r="AN31" s="1"/>
    </row>
    <row r="32" spans="1:40" s="4" customFormat="1" ht="20" customHeight="1" x14ac:dyDescent="0.35">
      <c r="A32" s="1" t="s">
        <v>116</v>
      </c>
      <c r="B32" s="1">
        <v>2016</v>
      </c>
      <c r="C32" s="1" t="s">
        <v>90</v>
      </c>
      <c r="D32" s="1">
        <v>304</v>
      </c>
      <c r="E32" s="7">
        <v>5</v>
      </c>
      <c r="F32" s="2">
        <v>1.5</v>
      </c>
      <c r="G32" s="2">
        <v>1.5</v>
      </c>
      <c r="H32" s="2">
        <f t="shared" si="0"/>
        <v>1.5</v>
      </c>
      <c r="I32" s="2">
        <f t="shared" si="1"/>
        <v>8.5</v>
      </c>
      <c r="J32" s="2">
        <f t="shared" si="2"/>
        <v>13.5</v>
      </c>
      <c r="K32" s="2">
        <v>0</v>
      </c>
      <c r="L32" s="2">
        <f t="shared" si="3"/>
        <v>13.5</v>
      </c>
      <c r="M32" s="2">
        <v>6</v>
      </c>
      <c r="N32" s="2">
        <v>1</v>
      </c>
      <c r="O32" s="2">
        <v>0.9</v>
      </c>
      <c r="P32" s="2">
        <f t="shared" si="4"/>
        <v>0.95</v>
      </c>
      <c r="Q32" s="2">
        <f t="shared" si="5"/>
        <v>9.0500000000000007</v>
      </c>
      <c r="R32" s="2">
        <f t="shared" si="6"/>
        <v>15.05</v>
      </c>
      <c r="S32" s="2">
        <v>0</v>
      </c>
      <c r="T32" s="2">
        <f t="shared" si="7"/>
        <v>15.05</v>
      </c>
      <c r="U32" s="2">
        <v>7</v>
      </c>
      <c r="V32" s="2">
        <v>1.8</v>
      </c>
      <c r="W32" s="2">
        <v>2.1</v>
      </c>
      <c r="X32" s="2">
        <f t="shared" si="8"/>
        <v>1.9500000000000002</v>
      </c>
      <c r="Y32" s="2">
        <f t="shared" si="9"/>
        <v>8.0500000000000007</v>
      </c>
      <c r="Z32" s="2">
        <f t="shared" si="10"/>
        <v>15.05</v>
      </c>
      <c r="AA32" s="2">
        <v>0</v>
      </c>
      <c r="AB32" s="2">
        <f t="shared" si="11"/>
        <v>15.05</v>
      </c>
      <c r="AC32" s="2">
        <v>6.5</v>
      </c>
      <c r="AD32" s="2">
        <v>4.3</v>
      </c>
      <c r="AE32" s="2">
        <v>4.2</v>
      </c>
      <c r="AF32" s="2">
        <f t="shared" si="12"/>
        <v>4.25</v>
      </c>
      <c r="AG32" s="2">
        <f t="shared" si="13"/>
        <v>5.75</v>
      </c>
      <c r="AH32" s="2">
        <f t="shared" si="14"/>
        <v>12.25</v>
      </c>
      <c r="AI32" s="2">
        <v>0</v>
      </c>
      <c r="AJ32" s="2">
        <f t="shared" si="15"/>
        <v>12.25</v>
      </c>
      <c r="AK32" s="3">
        <f t="shared" si="16"/>
        <v>55.85</v>
      </c>
      <c r="AL32" s="12">
        <v>13</v>
      </c>
      <c r="AM32" s="1"/>
      <c r="AN32" s="1"/>
    </row>
    <row r="33" spans="1:40" s="4" customFormat="1" ht="20" customHeight="1" x14ac:dyDescent="0.35">
      <c r="A33" s="1" t="s">
        <v>189</v>
      </c>
      <c r="B33" s="1">
        <v>2016</v>
      </c>
      <c r="C33" s="1" t="s">
        <v>177</v>
      </c>
      <c r="D33" s="1">
        <v>304</v>
      </c>
      <c r="E33" s="2">
        <v>6</v>
      </c>
      <c r="F33" s="2">
        <v>1.9</v>
      </c>
      <c r="G33" s="2">
        <v>1.5</v>
      </c>
      <c r="H33" s="2">
        <f t="shared" si="0"/>
        <v>1.7</v>
      </c>
      <c r="I33" s="2">
        <f t="shared" si="1"/>
        <v>8.3000000000000007</v>
      </c>
      <c r="J33" s="2">
        <f t="shared" si="2"/>
        <v>14.3</v>
      </c>
      <c r="K33" s="2">
        <v>0</v>
      </c>
      <c r="L33" s="2">
        <f t="shared" si="3"/>
        <v>14.3</v>
      </c>
      <c r="M33" s="2">
        <v>6</v>
      </c>
      <c r="N33" s="2">
        <v>1.7</v>
      </c>
      <c r="O33" s="2">
        <v>1.7</v>
      </c>
      <c r="P33" s="2">
        <f t="shared" si="4"/>
        <v>1.7</v>
      </c>
      <c r="Q33" s="2">
        <f t="shared" si="5"/>
        <v>8.3000000000000007</v>
      </c>
      <c r="R33" s="2">
        <f t="shared" si="6"/>
        <v>14.3</v>
      </c>
      <c r="S33" s="2">
        <v>0</v>
      </c>
      <c r="T33" s="2">
        <f t="shared" si="7"/>
        <v>14.3</v>
      </c>
      <c r="U33" s="2">
        <v>7</v>
      </c>
      <c r="V33" s="2">
        <v>2.2999999999999998</v>
      </c>
      <c r="W33" s="2">
        <v>2.4</v>
      </c>
      <c r="X33" s="2">
        <f t="shared" si="8"/>
        <v>2.3499999999999996</v>
      </c>
      <c r="Y33" s="2">
        <f t="shared" si="9"/>
        <v>7.65</v>
      </c>
      <c r="Z33" s="2">
        <f t="shared" si="10"/>
        <v>14.65</v>
      </c>
      <c r="AA33" s="2">
        <v>0</v>
      </c>
      <c r="AB33" s="2">
        <f t="shared" si="11"/>
        <v>14.65</v>
      </c>
      <c r="AC33" s="2">
        <v>6.5</v>
      </c>
      <c r="AD33" s="2">
        <v>4.7</v>
      </c>
      <c r="AE33" s="2">
        <v>4.5999999999999996</v>
      </c>
      <c r="AF33" s="2">
        <f t="shared" si="12"/>
        <v>4.6500000000000004</v>
      </c>
      <c r="AG33" s="2">
        <f t="shared" si="13"/>
        <v>5.35</v>
      </c>
      <c r="AH33" s="2">
        <f t="shared" si="14"/>
        <v>11.85</v>
      </c>
      <c r="AI33" s="2">
        <v>0</v>
      </c>
      <c r="AJ33" s="2">
        <f t="shared" si="15"/>
        <v>11.85</v>
      </c>
      <c r="AK33" s="3">
        <f t="shared" si="16"/>
        <v>55.099999999999994</v>
      </c>
      <c r="AL33" s="1">
        <v>14</v>
      </c>
      <c r="AM33" s="1"/>
      <c r="AN33" s="1"/>
    </row>
    <row r="34" spans="1:40" s="4" customFormat="1" ht="20" customHeight="1" x14ac:dyDescent="0.35">
      <c r="A34" s="1" t="s">
        <v>61</v>
      </c>
      <c r="B34" s="1">
        <v>2016</v>
      </c>
      <c r="C34" s="1" t="s">
        <v>0</v>
      </c>
      <c r="D34" s="1">
        <v>304</v>
      </c>
      <c r="E34" s="7">
        <v>5</v>
      </c>
      <c r="F34" s="2">
        <v>0.8</v>
      </c>
      <c r="G34" s="2">
        <v>0.7</v>
      </c>
      <c r="H34" s="2">
        <f t="shared" si="0"/>
        <v>0.75</v>
      </c>
      <c r="I34" s="2">
        <f t="shared" si="1"/>
        <v>9.25</v>
      </c>
      <c r="J34" s="2">
        <f t="shared" si="2"/>
        <v>14.25</v>
      </c>
      <c r="K34" s="2">
        <v>0</v>
      </c>
      <c r="L34" s="2">
        <f t="shared" si="3"/>
        <v>14.25</v>
      </c>
      <c r="M34" s="7">
        <v>4</v>
      </c>
      <c r="N34" s="2">
        <v>1.6</v>
      </c>
      <c r="O34" s="2">
        <v>1.8</v>
      </c>
      <c r="P34" s="2">
        <f t="shared" si="4"/>
        <v>1.7000000000000002</v>
      </c>
      <c r="Q34" s="2">
        <f t="shared" si="5"/>
        <v>8.3000000000000007</v>
      </c>
      <c r="R34" s="2">
        <f t="shared" si="6"/>
        <v>12.3</v>
      </c>
      <c r="S34" s="2">
        <v>0</v>
      </c>
      <c r="T34" s="2">
        <f t="shared" si="7"/>
        <v>12.3</v>
      </c>
      <c r="U34" s="2">
        <v>6</v>
      </c>
      <c r="V34" s="2">
        <v>2.2999999999999998</v>
      </c>
      <c r="W34" s="2">
        <v>2.6</v>
      </c>
      <c r="X34" s="2">
        <f t="shared" si="8"/>
        <v>2.4500000000000002</v>
      </c>
      <c r="Y34" s="2">
        <f t="shared" si="9"/>
        <v>7.55</v>
      </c>
      <c r="Z34" s="2">
        <f t="shared" si="10"/>
        <v>13.55</v>
      </c>
      <c r="AA34" s="2">
        <v>0</v>
      </c>
      <c r="AB34" s="2">
        <f t="shared" si="11"/>
        <v>13.55</v>
      </c>
      <c r="AC34" s="2">
        <v>5.5</v>
      </c>
      <c r="AD34" s="2">
        <v>1.1000000000000001</v>
      </c>
      <c r="AE34" s="2">
        <v>0.8</v>
      </c>
      <c r="AF34" s="2">
        <f t="shared" si="12"/>
        <v>0.95000000000000007</v>
      </c>
      <c r="AG34" s="2">
        <f t="shared" si="13"/>
        <v>9.0500000000000007</v>
      </c>
      <c r="AH34" s="2">
        <f t="shared" si="14"/>
        <v>14.55</v>
      </c>
      <c r="AI34" s="2">
        <v>0</v>
      </c>
      <c r="AJ34" s="2">
        <f t="shared" si="15"/>
        <v>14.55</v>
      </c>
      <c r="AK34" s="3">
        <f t="shared" si="16"/>
        <v>54.650000000000006</v>
      </c>
      <c r="AL34" s="1">
        <v>15</v>
      </c>
      <c r="AM34" s="1"/>
      <c r="AN34" s="1"/>
    </row>
    <row r="35" spans="1:40" s="4" customFormat="1" ht="20" customHeight="1" x14ac:dyDescent="0.35">
      <c r="A35" s="1" t="s">
        <v>162</v>
      </c>
      <c r="B35" s="1">
        <v>2016</v>
      </c>
      <c r="C35" s="1" t="s">
        <v>146</v>
      </c>
      <c r="D35" s="1">
        <v>304</v>
      </c>
      <c r="E35" s="7">
        <v>5</v>
      </c>
      <c r="F35" s="2">
        <v>2</v>
      </c>
      <c r="G35" s="2">
        <v>1.9</v>
      </c>
      <c r="H35" s="2">
        <f t="shared" si="0"/>
        <v>1.95</v>
      </c>
      <c r="I35" s="2">
        <f t="shared" si="1"/>
        <v>8.0500000000000007</v>
      </c>
      <c r="J35" s="2">
        <f t="shared" si="2"/>
        <v>13.05</v>
      </c>
      <c r="K35" s="2">
        <v>0</v>
      </c>
      <c r="L35" s="2">
        <f t="shared" si="3"/>
        <v>13.05</v>
      </c>
      <c r="M35" s="2">
        <v>6</v>
      </c>
      <c r="N35" s="2">
        <v>2.2000000000000002</v>
      </c>
      <c r="O35" s="2">
        <v>2.2000000000000002</v>
      </c>
      <c r="P35" s="2">
        <f t="shared" si="4"/>
        <v>2.2000000000000002</v>
      </c>
      <c r="Q35" s="2">
        <f t="shared" si="5"/>
        <v>7.8</v>
      </c>
      <c r="R35" s="2">
        <f t="shared" si="6"/>
        <v>13.8</v>
      </c>
      <c r="S35" s="2">
        <v>0</v>
      </c>
      <c r="T35" s="2">
        <f t="shared" si="7"/>
        <v>13.8</v>
      </c>
      <c r="U35" s="2">
        <v>6.5</v>
      </c>
      <c r="V35" s="2">
        <v>2.4</v>
      </c>
      <c r="W35" s="2">
        <v>3</v>
      </c>
      <c r="X35" s="2">
        <f t="shared" si="8"/>
        <v>2.7</v>
      </c>
      <c r="Y35" s="2">
        <f t="shared" si="9"/>
        <v>7.3</v>
      </c>
      <c r="Z35" s="2">
        <f t="shared" si="10"/>
        <v>13.8</v>
      </c>
      <c r="AA35" s="2">
        <v>0</v>
      </c>
      <c r="AB35" s="2">
        <f t="shared" si="11"/>
        <v>13.8</v>
      </c>
      <c r="AC35" s="2">
        <v>5.5</v>
      </c>
      <c r="AD35" s="2">
        <v>1.6</v>
      </c>
      <c r="AE35" s="2">
        <v>1.7</v>
      </c>
      <c r="AF35" s="2">
        <f t="shared" si="12"/>
        <v>1.65</v>
      </c>
      <c r="AG35" s="2">
        <f t="shared" si="13"/>
        <v>8.35</v>
      </c>
      <c r="AH35" s="2">
        <f t="shared" si="14"/>
        <v>13.85</v>
      </c>
      <c r="AI35" s="2">
        <v>0</v>
      </c>
      <c r="AJ35" s="2">
        <f t="shared" si="15"/>
        <v>13.85</v>
      </c>
      <c r="AK35" s="3">
        <f t="shared" si="16"/>
        <v>54.5</v>
      </c>
      <c r="AL35" s="1">
        <v>16</v>
      </c>
      <c r="AM35" s="1"/>
      <c r="AN35" s="1"/>
    </row>
    <row r="36" spans="1:40" s="4" customFormat="1" ht="20" customHeight="1" x14ac:dyDescent="0.35">
      <c r="A36" s="1" t="s">
        <v>112</v>
      </c>
      <c r="B36" s="1">
        <v>2016</v>
      </c>
      <c r="C36" s="1" t="s">
        <v>90</v>
      </c>
      <c r="D36" s="1">
        <v>304</v>
      </c>
      <c r="E36" s="7">
        <v>5</v>
      </c>
      <c r="F36" s="2">
        <v>0.8</v>
      </c>
      <c r="G36" s="2">
        <v>0.7</v>
      </c>
      <c r="H36" s="2">
        <f t="shared" si="0"/>
        <v>0.75</v>
      </c>
      <c r="I36" s="2">
        <f t="shared" si="1"/>
        <v>9.25</v>
      </c>
      <c r="J36" s="2">
        <f t="shared" si="2"/>
        <v>14.25</v>
      </c>
      <c r="K36" s="2">
        <v>0</v>
      </c>
      <c r="L36" s="2">
        <f t="shared" si="3"/>
        <v>14.25</v>
      </c>
      <c r="M36" s="7">
        <v>4</v>
      </c>
      <c r="N36" s="2">
        <v>1.4</v>
      </c>
      <c r="O36" s="2">
        <v>1.4</v>
      </c>
      <c r="P36" s="2">
        <f t="shared" si="4"/>
        <v>1.4</v>
      </c>
      <c r="Q36" s="2">
        <f t="shared" si="5"/>
        <v>8.6</v>
      </c>
      <c r="R36" s="2">
        <f t="shared" si="6"/>
        <v>12.6</v>
      </c>
      <c r="S36" s="2">
        <v>0</v>
      </c>
      <c r="T36" s="2">
        <f t="shared" si="7"/>
        <v>12.6</v>
      </c>
      <c r="U36" s="2">
        <v>5.5</v>
      </c>
      <c r="V36" s="2">
        <v>1</v>
      </c>
      <c r="W36" s="2">
        <v>1.4</v>
      </c>
      <c r="X36" s="2">
        <f t="shared" si="8"/>
        <v>1.2</v>
      </c>
      <c r="Y36" s="2">
        <f t="shared" si="9"/>
        <v>8.8000000000000007</v>
      </c>
      <c r="Z36" s="2">
        <f t="shared" si="10"/>
        <v>14.3</v>
      </c>
      <c r="AA36" s="2">
        <v>0</v>
      </c>
      <c r="AB36" s="2">
        <f t="shared" si="11"/>
        <v>14.3</v>
      </c>
      <c r="AC36" s="2">
        <v>7</v>
      </c>
      <c r="AD36" s="2">
        <v>4</v>
      </c>
      <c r="AE36" s="2">
        <v>4.4000000000000004</v>
      </c>
      <c r="AF36" s="2">
        <f t="shared" si="12"/>
        <v>4.2</v>
      </c>
      <c r="AG36" s="2">
        <f t="shared" si="13"/>
        <v>5.8</v>
      </c>
      <c r="AH36" s="2">
        <f t="shared" si="14"/>
        <v>12.8</v>
      </c>
      <c r="AI36" s="2">
        <v>0</v>
      </c>
      <c r="AJ36" s="2">
        <f t="shared" si="15"/>
        <v>12.8</v>
      </c>
      <c r="AK36" s="3">
        <f t="shared" si="16"/>
        <v>53.95</v>
      </c>
      <c r="AL36" s="1">
        <v>17</v>
      </c>
      <c r="AM36" s="1"/>
      <c r="AN36" s="1"/>
    </row>
    <row r="37" spans="1:40" s="4" customFormat="1" ht="20" customHeight="1" x14ac:dyDescent="0.35">
      <c r="A37" s="1" t="s">
        <v>163</v>
      </c>
      <c r="B37" s="1">
        <v>2016</v>
      </c>
      <c r="C37" s="1" t="s">
        <v>146</v>
      </c>
      <c r="D37" s="1">
        <v>304</v>
      </c>
      <c r="E37" s="7">
        <v>5</v>
      </c>
      <c r="F37" s="2">
        <v>1.5</v>
      </c>
      <c r="G37" s="2">
        <v>1.4</v>
      </c>
      <c r="H37" s="2">
        <f t="shared" si="0"/>
        <v>1.45</v>
      </c>
      <c r="I37" s="2">
        <f t="shared" si="1"/>
        <v>8.5500000000000007</v>
      </c>
      <c r="J37" s="2">
        <f t="shared" si="2"/>
        <v>13.55</v>
      </c>
      <c r="K37" s="2">
        <v>0</v>
      </c>
      <c r="L37" s="2">
        <f t="shared" si="3"/>
        <v>13.55</v>
      </c>
      <c r="M37" s="7">
        <v>5</v>
      </c>
      <c r="N37" s="2">
        <v>2.2000000000000002</v>
      </c>
      <c r="O37" s="2">
        <v>2.2999999999999998</v>
      </c>
      <c r="P37" s="2">
        <f t="shared" si="4"/>
        <v>2.25</v>
      </c>
      <c r="Q37" s="2">
        <f t="shared" si="5"/>
        <v>7.75</v>
      </c>
      <c r="R37" s="2">
        <f t="shared" si="6"/>
        <v>12.75</v>
      </c>
      <c r="S37" s="2">
        <v>0</v>
      </c>
      <c r="T37" s="2">
        <f t="shared" si="7"/>
        <v>12.75</v>
      </c>
      <c r="U37" s="2">
        <v>7</v>
      </c>
      <c r="V37" s="2">
        <v>2</v>
      </c>
      <c r="W37" s="2">
        <v>2.4</v>
      </c>
      <c r="X37" s="2">
        <f t="shared" si="8"/>
        <v>2.2000000000000002</v>
      </c>
      <c r="Y37" s="2">
        <f t="shared" si="9"/>
        <v>7.8</v>
      </c>
      <c r="Z37" s="2">
        <f t="shared" si="10"/>
        <v>14.8</v>
      </c>
      <c r="AA37" s="2">
        <v>0</v>
      </c>
      <c r="AB37" s="2">
        <f t="shared" si="11"/>
        <v>14.8</v>
      </c>
      <c r="AC37" s="2">
        <v>5.5</v>
      </c>
      <c r="AD37" s="2">
        <v>2.6</v>
      </c>
      <c r="AE37" s="2">
        <v>2.8</v>
      </c>
      <c r="AF37" s="2">
        <f t="shared" si="12"/>
        <v>2.7</v>
      </c>
      <c r="AG37" s="2">
        <f t="shared" si="13"/>
        <v>7.3</v>
      </c>
      <c r="AH37" s="2">
        <f t="shared" si="14"/>
        <v>12.8</v>
      </c>
      <c r="AI37" s="2">
        <v>0</v>
      </c>
      <c r="AJ37" s="2">
        <f t="shared" si="15"/>
        <v>12.8</v>
      </c>
      <c r="AK37" s="3">
        <f t="shared" si="16"/>
        <v>53.900000000000006</v>
      </c>
      <c r="AL37" s="1">
        <v>18</v>
      </c>
      <c r="AM37" s="1"/>
      <c r="AN37" s="1"/>
    </row>
    <row r="38" spans="1:40" s="4" customFormat="1" ht="20" customHeight="1" x14ac:dyDescent="0.35">
      <c r="A38" s="1" t="s">
        <v>203</v>
      </c>
      <c r="B38" s="1">
        <v>2016</v>
      </c>
      <c r="C38" s="1" t="s">
        <v>201</v>
      </c>
      <c r="D38" s="1">
        <v>304</v>
      </c>
      <c r="E38" s="2">
        <v>6</v>
      </c>
      <c r="F38" s="2">
        <v>2.5</v>
      </c>
      <c r="G38" s="2">
        <v>2.4</v>
      </c>
      <c r="H38" s="2">
        <f t="shared" si="0"/>
        <v>2.4500000000000002</v>
      </c>
      <c r="I38" s="2">
        <f t="shared" si="1"/>
        <v>7.55</v>
      </c>
      <c r="J38" s="2">
        <f t="shared" si="2"/>
        <v>13.55</v>
      </c>
      <c r="K38" s="2">
        <v>0</v>
      </c>
      <c r="L38" s="2">
        <f t="shared" si="3"/>
        <v>13.55</v>
      </c>
      <c r="M38" s="2">
        <v>6</v>
      </c>
      <c r="N38" s="2">
        <v>2</v>
      </c>
      <c r="O38" s="2">
        <v>2</v>
      </c>
      <c r="P38" s="2">
        <f t="shared" si="4"/>
        <v>2</v>
      </c>
      <c r="Q38" s="2">
        <f t="shared" si="5"/>
        <v>8</v>
      </c>
      <c r="R38" s="2">
        <f t="shared" si="6"/>
        <v>14</v>
      </c>
      <c r="S38" s="2">
        <v>0</v>
      </c>
      <c r="T38" s="2">
        <f t="shared" si="7"/>
        <v>14</v>
      </c>
      <c r="U38" s="2">
        <v>7</v>
      </c>
      <c r="V38" s="2">
        <v>3.1</v>
      </c>
      <c r="W38" s="2">
        <v>3.4</v>
      </c>
      <c r="X38" s="2">
        <f t="shared" si="8"/>
        <v>3.25</v>
      </c>
      <c r="Y38" s="2">
        <f t="shared" si="9"/>
        <v>6.75</v>
      </c>
      <c r="Z38" s="2">
        <f t="shared" si="10"/>
        <v>13.75</v>
      </c>
      <c r="AA38" s="2">
        <v>0</v>
      </c>
      <c r="AB38" s="2">
        <f t="shared" si="11"/>
        <v>13.75</v>
      </c>
      <c r="AC38" s="2">
        <v>6.5</v>
      </c>
      <c r="AD38" s="2">
        <v>4.9000000000000004</v>
      </c>
      <c r="AE38" s="2">
        <v>4.5</v>
      </c>
      <c r="AF38" s="2">
        <f t="shared" si="12"/>
        <v>4.7</v>
      </c>
      <c r="AG38" s="2">
        <f t="shared" si="13"/>
        <v>5.3</v>
      </c>
      <c r="AH38" s="2">
        <f t="shared" si="14"/>
        <v>11.8</v>
      </c>
      <c r="AI38" s="2">
        <v>0</v>
      </c>
      <c r="AJ38" s="2">
        <f t="shared" si="15"/>
        <v>11.8</v>
      </c>
      <c r="AK38" s="3">
        <f t="shared" si="16"/>
        <v>53.099999999999994</v>
      </c>
      <c r="AL38" s="1">
        <v>19</v>
      </c>
      <c r="AM38" s="1"/>
      <c r="AN38" s="1"/>
    </row>
    <row r="39" spans="1:40" s="4" customFormat="1" ht="20" customHeight="1" x14ac:dyDescent="0.35">
      <c r="A39" s="1" t="s">
        <v>164</v>
      </c>
      <c r="B39" s="1">
        <v>2016</v>
      </c>
      <c r="C39" s="1" t="s">
        <v>146</v>
      </c>
      <c r="D39" s="1">
        <v>304</v>
      </c>
      <c r="E39" s="2">
        <v>6</v>
      </c>
      <c r="F39" s="2">
        <v>2.7</v>
      </c>
      <c r="G39" s="2">
        <v>2.9</v>
      </c>
      <c r="H39" s="2">
        <f t="shared" si="0"/>
        <v>2.8</v>
      </c>
      <c r="I39" s="2">
        <f t="shared" si="1"/>
        <v>7.2</v>
      </c>
      <c r="J39" s="2">
        <f t="shared" si="2"/>
        <v>13.2</v>
      </c>
      <c r="K39" s="2">
        <v>0</v>
      </c>
      <c r="L39" s="2">
        <f t="shared" si="3"/>
        <v>13.2</v>
      </c>
      <c r="M39" s="7">
        <v>5</v>
      </c>
      <c r="N39" s="2">
        <v>3</v>
      </c>
      <c r="O39" s="2">
        <v>3</v>
      </c>
      <c r="P39" s="2">
        <f t="shared" si="4"/>
        <v>3</v>
      </c>
      <c r="Q39" s="2">
        <f t="shared" si="5"/>
        <v>7</v>
      </c>
      <c r="R39" s="2">
        <f t="shared" si="6"/>
        <v>12</v>
      </c>
      <c r="S39" s="2">
        <v>0</v>
      </c>
      <c r="T39" s="2">
        <f t="shared" si="7"/>
        <v>12</v>
      </c>
      <c r="U39" s="2">
        <v>6.7</v>
      </c>
      <c r="V39" s="2">
        <v>3.1</v>
      </c>
      <c r="W39" s="2">
        <v>3.4</v>
      </c>
      <c r="X39" s="2">
        <f t="shared" si="8"/>
        <v>3.25</v>
      </c>
      <c r="Y39" s="2">
        <f t="shared" si="9"/>
        <v>6.75</v>
      </c>
      <c r="Z39" s="2">
        <f t="shared" si="10"/>
        <v>13.45</v>
      </c>
      <c r="AA39" s="2">
        <v>0</v>
      </c>
      <c r="AB39" s="2">
        <f t="shared" si="11"/>
        <v>13.45</v>
      </c>
      <c r="AC39" s="2">
        <v>6.5</v>
      </c>
      <c r="AD39" s="2">
        <v>2.5</v>
      </c>
      <c r="AE39" s="2">
        <v>2.7</v>
      </c>
      <c r="AF39" s="2">
        <f t="shared" si="12"/>
        <v>2.6</v>
      </c>
      <c r="AG39" s="2">
        <f t="shared" si="13"/>
        <v>7.4</v>
      </c>
      <c r="AH39" s="2">
        <f t="shared" si="14"/>
        <v>13.9</v>
      </c>
      <c r="AI39" s="2">
        <v>0</v>
      </c>
      <c r="AJ39" s="2">
        <f t="shared" si="15"/>
        <v>13.9</v>
      </c>
      <c r="AK39" s="3">
        <f t="shared" si="16"/>
        <v>52.55</v>
      </c>
      <c r="AL39" s="1">
        <v>20</v>
      </c>
      <c r="AM39" s="1"/>
      <c r="AN39" s="1"/>
    </row>
    <row r="40" spans="1:40" s="4" customFormat="1" ht="20" customHeight="1" x14ac:dyDescent="0.35">
      <c r="A40" s="1" t="s">
        <v>219</v>
      </c>
      <c r="B40" s="1">
        <v>2016</v>
      </c>
      <c r="C40" s="1" t="s">
        <v>205</v>
      </c>
      <c r="D40" s="1">
        <v>304</v>
      </c>
      <c r="E40" s="2">
        <v>6</v>
      </c>
      <c r="F40" s="2">
        <v>2.8</v>
      </c>
      <c r="G40" s="2">
        <v>2.8</v>
      </c>
      <c r="H40" s="2">
        <f t="shared" si="0"/>
        <v>2.8</v>
      </c>
      <c r="I40" s="2">
        <f t="shared" si="1"/>
        <v>7.2</v>
      </c>
      <c r="J40" s="2">
        <f t="shared" si="2"/>
        <v>13.2</v>
      </c>
      <c r="K40" s="2">
        <v>0</v>
      </c>
      <c r="L40" s="2">
        <f t="shared" si="3"/>
        <v>13.2</v>
      </c>
      <c r="M40" s="2">
        <v>6</v>
      </c>
      <c r="N40" s="2">
        <v>1.8</v>
      </c>
      <c r="O40" s="2">
        <v>1.9</v>
      </c>
      <c r="P40" s="2">
        <f t="shared" si="4"/>
        <v>1.85</v>
      </c>
      <c r="Q40" s="2">
        <f t="shared" si="5"/>
        <v>8.15</v>
      </c>
      <c r="R40" s="2">
        <f t="shared" si="6"/>
        <v>14.15</v>
      </c>
      <c r="S40" s="2">
        <v>0</v>
      </c>
      <c r="T40" s="2">
        <f t="shared" si="7"/>
        <v>14.15</v>
      </c>
      <c r="U40" s="2">
        <v>4</v>
      </c>
      <c r="V40" s="2">
        <v>1</v>
      </c>
      <c r="W40" s="2">
        <v>1.2</v>
      </c>
      <c r="X40" s="2">
        <f t="shared" si="8"/>
        <v>1.1000000000000001</v>
      </c>
      <c r="Y40" s="2">
        <f t="shared" si="9"/>
        <v>8.9</v>
      </c>
      <c r="Z40" s="2">
        <f t="shared" si="10"/>
        <v>12.9</v>
      </c>
      <c r="AA40" s="2">
        <v>0</v>
      </c>
      <c r="AB40" s="2">
        <f t="shared" si="11"/>
        <v>12.9</v>
      </c>
      <c r="AC40" s="2">
        <v>5.5</v>
      </c>
      <c r="AD40" s="2">
        <v>3.8</v>
      </c>
      <c r="AE40" s="2">
        <v>3.5</v>
      </c>
      <c r="AF40" s="2">
        <f t="shared" si="12"/>
        <v>3.65</v>
      </c>
      <c r="AG40" s="2">
        <f t="shared" si="13"/>
        <v>6.35</v>
      </c>
      <c r="AH40" s="2">
        <f t="shared" si="14"/>
        <v>11.85</v>
      </c>
      <c r="AI40" s="2">
        <v>0</v>
      </c>
      <c r="AJ40" s="2">
        <f t="shared" si="15"/>
        <v>11.85</v>
      </c>
      <c r="AK40" s="3">
        <f t="shared" si="16"/>
        <v>52.099999999999994</v>
      </c>
      <c r="AL40" s="1">
        <v>21</v>
      </c>
      <c r="AM40" s="1"/>
      <c r="AN40" s="1"/>
    </row>
    <row r="41" spans="1:40" s="4" customFormat="1" ht="20" customHeight="1" x14ac:dyDescent="0.35">
      <c r="A41" s="1" t="s">
        <v>160</v>
      </c>
      <c r="B41" s="1">
        <v>2016</v>
      </c>
      <c r="C41" s="1" t="s">
        <v>146</v>
      </c>
      <c r="D41" s="1">
        <v>304</v>
      </c>
      <c r="E41" s="7">
        <v>5</v>
      </c>
      <c r="F41" s="2">
        <v>1.8</v>
      </c>
      <c r="G41" s="2">
        <v>2</v>
      </c>
      <c r="H41" s="2">
        <f t="shared" si="0"/>
        <v>1.9</v>
      </c>
      <c r="I41" s="2">
        <f t="shared" si="1"/>
        <v>8.1</v>
      </c>
      <c r="J41" s="2">
        <f t="shared" si="2"/>
        <v>13.1</v>
      </c>
      <c r="K41" s="2">
        <v>0</v>
      </c>
      <c r="L41" s="2">
        <f t="shared" si="3"/>
        <v>13.1</v>
      </c>
      <c r="M41" s="2">
        <v>6</v>
      </c>
      <c r="N41" s="2">
        <v>2.2999999999999998</v>
      </c>
      <c r="O41" s="2">
        <v>2</v>
      </c>
      <c r="P41" s="2">
        <f t="shared" si="4"/>
        <v>2.15</v>
      </c>
      <c r="Q41" s="2">
        <f t="shared" si="5"/>
        <v>7.85</v>
      </c>
      <c r="R41" s="2">
        <f t="shared" si="6"/>
        <v>13.85</v>
      </c>
      <c r="S41" s="2">
        <v>0</v>
      </c>
      <c r="T41" s="2">
        <f t="shared" si="7"/>
        <v>13.85</v>
      </c>
      <c r="U41" s="2">
        <v>7</v>
      </c>
      <c r="V41" s="2">
        <v>2.8</v>
      </c>
      <c r="W41" s="2">
        <v>3.3</v>
      </c>
      <c r="X41" s="2">
        <f t="shared" si="8"/>
        <v>3.05</v>
      </c>
      <c r="Y41" s="2">
        <f t="shared" si="9"/>
        <v>6.95</v>
      </c>
      <c r="Z41" s="2">
        <f t="shared" si="10"/>
        <v>13.95</v>
      </c>
      <c r="AA41" s="2">
        <v>0</v>
      </c>
      <c r="AB41" s="2">
        <f t="shared" si="11"/>
        <v>13.95</v>
      </c>
      <c r="AC41" s="2">
        <v>6</v>
      </c>
      <c r="AD41" s="2">
        <v>4.8</v>
      </c>
      <c r="AE41" s="2">
        <v>5</v>
      </c>
      <c r="AF41" s="2">
        <f t="shared" si="12"/>
        <v>4.9000000000000004</v>
      </c>
      <c r="AG41" s="2">
        <f t="shared" si="13"/>
        <v>5.0999999999999996</v>
      </c>
      <c r="AH41" s="2">
        <f t="shared" si="14"/>
        <v>11.1</v>
      </c>
      <c r="AI41" s="2">
        <v>0</v>
      </c>
      <c r="AJ41" s="2">
        <f t="shared" si="15"/>
        <v>11.1</v>
      </c>
      <c r="AK41" s="3">
        <f t="shared" si="16"/>
        <v>52</v>
      </c>
      <c r="AL41" s="1">
        <v>22</v>
      </c>
      <c r="AM41" s="1"/>
      <c r="AN41" s="1"/>
    </row>
    <row r="42" spans="1:40" s="4" customFormat="1" ht="20" customHeight="1" x14ac:dyDescent="0.35">
      <c r="A42" s="1" t="s">
        <v>209</v>
      </c>
      <c r="B42" s="1">
        <v>2016</v>
      </c>
      <c r="C42" s="1" t="s">
        <v>148</v>
      </c>
      <c r="D42" s="1">
        <v>304</v>
      </c>
      <c r="E42" s="2">
        <v>6</v>
      </c>
      <c r="F42" s="2">
        <v>2.2000000000000002</v>
      </c>
      <c r="G42" s="2">
        <v>2.2999999999999998</v>
      </c>
      <c r="H42" s="2">
        <f t="shared" si="0"/>
        <v>2.25</v>
      </c>
      <c r="I42" s="2">
        <f t="shared" si="1"/>
        <v>7.75</v>
      </c>
      <c r="J42" s="2">
        <f t="shared" si="2"/>
        <v>13.75</v>
      </c>
      <c r="K42" s="2">
        <v>0</v>
      </c>
      <c r="L42" s="2">
        <f t="shared" si="3"/>
        <v>13.75</v>
      </c>
      <c r="M42" s="2">
        <v>3.5</v>
      </c>
      <c r="N42" s="2">
        <v>3</v>
      </c>
      <c r="O42" s="2">
        <v>3</v>
      </c>
      <c r="P42" s="2">
        <f t="shared" si="4"/>
        <v>3</v>
      </c>
      <c r="Q42" s="2">
        <f t="shared" si="5"/>
        <v>7</v>
      </c>
      <c r="R42" s="2">
        <f t="shared" si="6"/>
        <v>10.5</v>
      </c>
      <c r="S42" s="2">
        <v>0</v>
      </c>
      <c r="T42" s="2">
        <f t="shared" si="7"/>
        <v>10.5</v>
      </c>
      <c r="U42" s="2">
        <v>6</v>
      </c>
      <c r="V42" s="2">
        <v>2.4</v>
      </c>
      <c r="W42" s="2">
        <v>2.5</v>
      </c>
      <c r="X42" s="2">
        <f t="shared" si="8"/>
        <v>2.4500000000000002</v>
      </c>
      <c r="Y42" s="2">
        <f t="shared" si="9"/>
        <v>7.55</v>
      </c>
      <c r="Z42" s="2">
        <f t="shared" si="10"/>
        <v>13.55</v>
      </c>
      <c r="AA42" s="2">
        <v>0</v>
      </c>
      <c r="AB42" s="2">
        <f t="shared" si="11"/>
        <v>13.55</v>
      </c>
      <c r="AC42" s="2">
        <v>6</v>
      </c>
      <c r="AD42" s="2">
        <v>2.6</v>
      </c>
      <c r="AE42" s="2">
        <v>2.2000000000000002</v>
      </c>
      <c r="AF42" s="2">
        <f t="shared" si="12"/>
        <v>2.4000000000000004</v>
      </c>
      <c r="AG42" s="2">
        <f t="shared" si="13"/>
        <v>7.6</v>
      </c>
      <c r="AH42" s="2">
        <f t="shared" si="14"/>
        <v>13.6</v>
      </c>
      <c r="AI42" s="2">
        <v>0</v>
      </c>
      <c r="AJ42" s="2">
        <f t="shared" si="15"/>
        <v>13.6</v>
      </c>
      <c r="AK42" s="3">
        <f t="shared" si="16"/>
        <v>51.4</v>
      </c>
      <c r="AL42" s="1">
        <v>23</v>
      </c>
      <c r="AM42" s="1"/>
      <c r="AN42" s="1"/>
    </row>
    <row r="43" spans="1:40" s="4" customFormat="1" ht="20" customHeight="1" x14ac:dyDescent="0.35">
      <c r="A43" s="1" t="s">
        <v>57</v>
      </c>
      <c r="B43" s="1">
        <v>2016</v>
      </c>
      <c r="C43" s="1" t="s">
        <v>0</v>
      </c>
      <c r="D43" s="1">
        <v>304</v>
      </c>
      <c r="E43" s="2">
        <v>0</v>
      </c>
      <c r="F43" s="2">
        <v>0</v>
      </c>
      <c r="G43" s="2">
        <v>0</v>
      </c>
      <c r="H43" s="2">
        <f t="shared" si="0"/>
        <v>0</v>
      </c>
      <c r="I43" s="2">
        <f t="shared" si="1"/>
        <v>10</v>
      </c>
      <c r="J43" s="2">
        <f t="shared" si="2"/>
        <v>10</v>
      </c>
      <c r="K43" s="2">
        <v>0</v>
      </c>
      <c r="L43" s="2">
        <f t="shared" si="3"/>
        <v>10</v>
      </c>
      <c r="M43" s="2">
        <v>0</v>
      </c>
      <c r="N43" s="2">
        <v>0</v>
      </c>
      <c r="O43" s="2">
        <v>0</v>
      </c>
      <c r="P43" s="2">
        <f t="shared" si="4"/>
        <v>0</v>
      </c>
      <c r="Q43" s="2">
        <f t="shared" si="5"/>
        <v>10</v>
      </c>
      <c r="R43" s="2">
        <f t="shared" si="6"/>
        <v>10</v>
      </c>
      <c r="S43" s="2">
        <v>0</v>
      </c>
      <c r="T43" s="2">
        <f t="shared" si="7"/>
        <v>10</v>
      </c>
      <c r="U43" s="2">
        <v>0</v>
      </c>
      <c r="V43" s="2">
        <v>0</v>
      </c>
      <c r="W43" s="2">
        <v>0</v>
      </c>
      <c r="X43" s="2">
        <f t="shared" si="8"/>
        <v>0</v>
      </c>
      <c r="Y43" s="2">
        <f t="shared" si="9"/>
        <v>10</v>
      </c>
      <c r="Z43" s="2">
        <f t="shared" si="10"/>
        <v>10</v>
      </c>
      <c r="AA43" s="2">
        <v>0</v>
      </c>
      <c r="AB43" s="2">
        <f t="shared" si="11"/>
        <v>10</v>
      </c>
      <c r="AC43" s="2">
        <v>0</v>
      </c>
      <c r="AD43" s="2">
        <v>0</v>
      </c>
      <c r="AE43" s="2">
        <v>0</v>
      </c>
      <c r="AF43" s="2">
        <f t="shared" si="12"/>
        <v>0</v>
      </c>
      <c r="AG43" s="2">
        <f t="shared" si="13"/>
        <v>10</v>
      </c>
      <c r="AH43" s="2">
        <f t="shared" si="14"/>
        <v>10</v>
      </c>
      <c r="AI43" s="2">
        <v>0</v>
      </c>
      <c r="AJ43" s="2">
        <f t="shared" si="15"/>
        <v>10</v>
      </c>
      <c r="AK43" s="3">
        <f t="shared" si="16"/>
        <v>40</v>
      </c>
      <c r="AL43" s="1"/>
      <c r="AM43" s="1"/>
      <c r="AN43" s="1"/>
    </row>
    <row r="44" spans="1:40" s="4" customFormat="1" ht="20" customHeight="1" x14ac:dyDescent="0.35">
      <c r="A44" s="1" t="s">
        <v>54</v>
      </c>
      <c r="B44" s="1">
        <v>2016</v>
      </c>
      <c r="C44" s="1" t="s">
        <v>0</v>
      </c>
      <c r="D44" s="1">
        <v>304</v>
      </c>
      <c r="E44" s="2">
        <v>0</v>
      </c>
      <c r="F44" s="2">
        <v>0</v>
      </c>
      <c r="G44" s="2">
        <v>0</v>
      </c>
      <c r="H44" s="2">
        <f t="shared" si="0"/>
        <v>0</v>
      </c>
      <c r="I44" s="2">
        <f t="shared" si="1"/>
        <v>10</v>
      </c>
      <c r="J44" s="2">
        <f t="shared" si="2"/>
        <v>10</v>
      </c>
      <c r="K44" s="2">
        <v>0</v>
      </c>
      <c r="L44" s="2">
        <f t="shared" si="3"/>
        <v>10</v>
      </c>
      <c r="M44" s="2">
        <v>0</v>
      </c>
      <c r="N44" s="2">
        <v>0</v>
      </c>
      <c r="O44" s="2">
        <v>0</v>
      </c>
      <c r="P44" s="2">
        <f t="shared" si="4"/>
        <v>0</v>
      </c>
      <c r="Q44" s="2">
        <f t="shared" si="5"/>
        <v>10</v>
      </c>
      <c r="R44" s="2">
        <f t="shared" si="6"/>
        <v>10</v>
      </c>
      <c r="S44" s="2">
        <v>0</v>
      </c>
      <c r="T44" s="2">
        <f t="shared" si="7"/>
        <v>10</v>
      </c>
      <c r="U44" s="2">
        <v>0</v>
      </c>
      <c r="V44" s="2">
        <v>0</v>
      </c>
      <c r="W44" s="2">
        <v>0</v>
      </c>
      <c r="X44" s="2">
        <f t="shared" si="8"/>
        <v>0</v>
      </c>
      <c r="Y44" s="2">
        <f t="shared" si="9"/>
        <v>10</v>
      </c>
      <c r="Z44" s="2">
        <f t="shared" si="10"/>
        <v>10</v>
      </c>
      <c r="AA44" s="2">
        <v>0</v>
      </c>
      <c r="AB44" s="2">
        <f t="shared" si="11"/>
        <v>10</v>
      </c>
      <c r="AC44" s="2">
        <v>0</v>
      </c>
      <c r="AD44" s="2">
        <v>0</v>
      </c>
      <c r="AE44" s="2">
        <v>0</v>
      </c>
      <c r="AF44" s="2">
        <f t="shared" si="12"/>
        <v>0</v>
      </c>
      <c r="AG44" s="2">
        <f t="shared" si="13"/>
        <v>10</v>
      </c>
      <c r="AH44" s="2">
        <f t="shared" si="14"/>
        <v>10</v>
      </c>
      <c r="AI44" s="2">
        <v>0</v>
      </c>
      <c r="AJ44" s="2">
        <f t="shared" si="15"/>
        <v>10</v>
      </c>
      <c r="AK44" s="3">
        <f t="shared" si="16"/>
        <v>40</v>
      </c>
      <c r="AL44" s="1"/>
      <c r="AM44" s="1"/>
      <c r="AN44" s="1"/>
    </row>
    <row r="45" spans="1:40" s="4" customFormat="1" ht="20" customHeight="1" x14ac:dyDescent="0.35">
      <c r="A45" s="1" t="s">
        <v>161</v>
      </c>
      <c r="B45" s="1">
        <v>2016</v>
      </c>
      <c r="C45" s="1" t="s">
        <v>146</v>
      </c>
      <c r="D45" s="1">
        <v>304</v>
      </c>
      <c r="E45" s="2">
        <v>0</v>
      </c>
      <c r="F45" s="2">
        <v>0</v>
      </c>
      <c r="G45" s="2">
        <v>0</v>
      </c>
      <c r="H45" s="2">
        <f t="shared" si="0"/>
        <v>0</v>
      </c>
      <c r="I45" s="2">
        <f t="shared" si="1"/>
        <v>10</v>
      </c>
      <c r="J45" s="2">
        <f t="shared" si="2"/>
        <v>10</v>
      </c>
      <c r="K45" s="2">
        <v>0</v>
      </c>
      <c r="L45" s="2">
        <f t="shared" si="3"/>
        <v>10</v>
      </c>
      <c r="M45" s="2">
        <v>0</v>
      </c>
      <c r="N45" s="2">
        <v>0</v>
      </c>
      <c r="O45" s="2">
        <v>0</v>
      </c>
      <c r="P45" s="2">
        <f t="shared" si="4"/>
        <v>0</v>
      </c>
      <c r="Q45" s="2">
        <f t="shared" si="5"/>
        <v>10</v>
      </c>
      <c r="R45" s="2">
        <f t="shared" si="6"/>
        <v>10</v>
      </c>
      <c r="S45" s="2">
        <v>0</v>
      </c>
      <c r="T45" s="2">
        <f t="shared" si="7"/>
        <v>10</v>
      </c>
      <c r="U45" s="2">
        <v>0</v>
      </c>
      <c r="V45" s="2">
        <v>0</v>
      </c>
      <c r="W45" s="2">
        <v>0</v>
      </c>
      <c r="X45" s="2">
        <f t="shared" si="8"/>
        <v>0</v>
      </c>
      <c r="Y45" s="2">
        <f t="shared" si="9"/>
        <v>10</v>
      </c>
      <c r="Z45" s="2">
        <f t="shared" si="10"/>
        <v>10</v>
      </c>
      <c r="AA45" s="2">
        <v>0</v>
      </c>
      <c r="AB45" s="2">
        <f t="shared" si="11"/>
        <v>10</v>
      </c>
      <c r="AC45" s="2">
        <v>0</v>
      </c>
      <c r="AD45" s="2">
        <v>0</v>
      </c>
      <c r="AE45" s="2">
        <v>0</v>
      </c>
      <c r="AF45" s="2">
        <f t="shared" si="12"/>
        <v>0</v>
      </c>
      <c r="AG45" s="2">
        <f t="shared" si="13"/>
        <v>10</v>
      </c>
      <c r="AH45" s="2">
        <f t="shared" si="14"/>
        <v>10</v>
      </c>
      <c r="AI45" s="2">
        <v>0</v>
      </c>
      <c r="AJ45" s="2">
        <f t="shared" si="15"/>
        <v>10</v>
      </c>
      <c r="AK45" s="3">
        <f t="shared" si="16"/>
        <v>40</v>
      </c>
      <c r="AL45" s="1"/>
      <c r="AM45" s="1"/>
      <c r="AN45" s="1"/>
    </row>
  </sheetData>
  <sortState xmlns:xlrd2="http://schemas.microsoft.com/office/spreadsheetml/2017/richdata2" ref="A20:AK45">
    <sortCondition descending="1" ref="AK20:AK45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BA73-3997-4995-9473-F00AECB95928}">
  <dimension ref="A1:AN48"/>
  <sheetViews>
    <sheetView topLeftCell="A9" zoomScale="69" zoomScaleNormal="69" workbookViewId="0">
      <selection activeCell="C15" sqref="C15"/>
    </sheetView>
  </sheetViews>
  <sheetFormatPr baseColWidth="10" defaultRowHeight="14.5" x14ac:dyDescent="0.35"/>
  <cols>
    <col min="1" max="1" width="23.7265625" bestFit="1" customWidth="1"/>
    <col min="2" max="2" width="9.90625" bestFit="1" customWidth="1"/>
    <col min="3" max="3" width="13.08984375" bestFit="1" customWidth="1"/>
    <col min="4" max="4" width="4.1796875" bestFit="1" customWidth="1"/>
    <col min="5" max="8" width="4.6328125" bestFit="1" customWidth="1"/>
    <col min="9" max="10" width="5.6328125" bestFit="1" customWidth="1"/>
    <col min="11" max="11" width="4.6328125" bestFit="1" customWidth="1"/>
    <col min="12" max="12" width="5.6328125" bestFit="1" customWidth="1"/>
    <col min="13" max="16" width="4.6328125" bestFit="1" customWidth="1"/>
    <col min="17" max="18" width="5.6328125" bestFit="1" customWidth="1"/>
    <col min="19" max="19" width="4.6328125" bestFit="1" customWidth="1"/>
    <col min="20" max="20" width="5.6328125" bestFit="1" customWidth="1"/>
    <col min="21" max="24" width="4.6328125" bestFit="1" customWidth="1"/>
    <col min="25" max="26" width="5.6328125" bestFit="1" customWidth="1"/>
    <col min="27" max="27" width="4.6328125" bestFit="1" customWidth="1"/>
    <col min="28" max="28" width="5.6328125" bestFit="1" customWidth="1"/>
    <col min="29" max="32" width="4.6328125" bestFit="1" customWidth="1"/>
    <col min="33" max="34" width="5.6328125" bestFit="1" customWidth="1"/>
    <col min="35" max="35" width="4.6328125" bestFit="1" customWidth="1"/>
    <col min="36" max="37" width="5.6328125" bestFit="1" customWidth="1"/>
    <col min="38" max="38" width="5.81640625" customWidth="1"/>
    <col min="39" max="39" width="5.6328125" customWidth="1"/>
    <col min="40" max="40" width="5.36328125" customWidth="1"/>
  </cols>
  <sheetData>
    <row r="1" spans="1:40" x14ac:dyDescent="0.35">
      <c r="A1" t="s">
        <v>25</v>
      </c>
      <c r="B1" t="s">
        <v>19</v>
      </c>
      <c r="C1" t="s">
        <v>26</v>
      </c>
      <c r="E1" t="s">
        <v>12</v>
      </c>
      <c r="M1" t="s">
        <v>13</v>
      </c>
      <c r="U1" t="s">
        <v>14</v>
      </c>
      <c r="AC1" t="s">
        <v>15</v>
      </c>
    </row>
    <row r="2" spans="1:40" x14ac:dyDescent="0.35"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1</v>
      </c>
      <c r="N2" s="4" t="s">
        <v>2</v>
      </c>
      <c r="O2" s="4" t="s">
        <v>3</v>
      </c>
      <c r="P2" s="4" t="s">
        <v>4</v>
      </c>
      <c r="Q2" s="4" t="s">
        <v>5</v>
      </c>
      <c r="R2" s="4" t="s">
        <v>6</v>
      </c>
      <c r="S2" s="4" t="s">
        <v>7</v>
      </c>
      <c r="T2" s="4" t="s">
        <v>8</v>
      </c>
      <c r="U2" s="4" t="s">
        <v>1</v>
      </c>
      <c r="V2" s="4" t="s">
        <v>2</v>
      </c>
      <c r="W2" s="4" t="s">
        <v>3</v>
      </c>
      <c r="X2" s="4" t="s">
        <v>4</v>
      </c>
      <c r="Y2" s="4" t="s">
        <v>5</v>
      </c>
      <c r="Z2" s="4" t="s">
        <v>6</v>
      </c>
      <c r="AA2" s="4" t="s">
        <v>7</v>
      </c>
      <c r="AB2" s="4" t="s">
        <v>8</v>
      </c>
      <c r="AC2" s="4" t="s">
        <v>1</v>
      </c>
      <c r="AD2" s="4" t="s">
        <v>2</v>
      </c>
      <c r="AE2" s="4" t="s">
        <v>3</v>
      </c>
      <c r="AF2" s="4" t="s">
        <v>4</v>
      </c>
      <c r="AG2" s="4" t="s">
        <v>5</v>
      </c>
      <c r="AH2" s="4" t="s">
        <v>6</v>
      </c>
      <c r="AI2" s="4" t="s">
        <v>7</v>
      </c>
      <c r="AJ2" s="4" t="s">
        <v>8</v>
      </c>
      <c r="AM2" s="4" t="s">
        <v>232</v>
      </c>
    </row>
    <row r="3" spans="1:40" s="4" customFormat="1" ht="20" customHeight="1" x14ac:dyDescent="0.35">
      <c r="A3" s="1" t="s">
        <v>67</v>
      </c>
      <c r="B3" s="1">
        <v>2010</v>
      </c>
      <c r="C3" s="1" t="s">
        <v>0</v>
      </c>
      <c r="D3" s="1">
        <v>205</v>
      </c>
      <c r="E3" s="2">
        <v>3.9</v>
      </c>
      <c r="F3" s="2">
        <v>2.6</v>
      </c>
      <c r="G3" s="2">
        <v>2.8</v>
      </c>
      <c r="H3" s="2">
        <f t="shared" ref="H3:H10" si="0">AVERAGE(F3:G3)</f>
        <v>2.7</v>
      </c>
      <c r="I3" s="2">
        <f t="shared" ref="I3:I10" si="1">SUM(10-H3)</f>
        <v>7.3</v>
      </c>
      <c r="J3" s="2">
        <f t="shared" ref="J3:J10" si="2">SUM(E3+I3)</f>
        <v>11.2</v>
      </c>
      <c r="K3" s="2">
        <v>0</v>
      </c>
      <c r="L3" s="2">
        <f t="shared" ref="L3:L10" si="3">SUM(J3-K3)</f>
        <v>11.2</v>
      </c>
      <c r="M3" s="2">
        <v>3.2</v>
      </c>
      <c r="N3" s="2">
        <v>1.8</v>
      </c>
      <c r="O3" s="2">
        <v>1.9</v>
      </c>
      <c r="P3" s="2">
        <f t="shared" ref="P3:P10" si="4">AVERAGE(N3:O3)</f>
        <v>1.85</v>
      </c>
      <c r="Q3" s="2">
        <f t="shared" ref="Q3:Q10" si="5">SUM(10-P3)</f>
        <v>8.15</v>
      </c>
      <c r="R3" s="2">
        <f t="shared" ref="R3:R10" si="6">SUM(M3+Q3)</f>
        <v>11.350000000000001</v>
      </c>
      <c r="S3" s="2">
        <v>0</v>
      </c>
      <c r="T3" s="2">
        <f t="shared" ref="T3:T10" si="7">SUM(R3-S3)</f>
        <v>11.350000000000001</v>
      </c>
      <c r="U3" s="2">
        <v>4.3</v>
      </c>
      <c r="V3" s="2">
        <v>1.3</v>
      </c>
      <c r="W3" s="2">
        <v>1.5</v>
      </c>
      <c r="X3" s="2">
        <f t="shared" ref="X3:X10" si="8">AVERAGE(V3:W3)</f>
        <v>1.4</v>
      </c>
      <c r="Y3" s="2">
        <f t="shared" ref="Y3:Y10" si="9">SUM(10-X3)</f>
        <v>8.6</v>
      </c>
      <c r="Z3" s="2">
        <f t="shared" ref="Z3:Z10" si="10">SUM(U3+Y3)</f>
        <v>12.899999999999999</v>
      </c>
      <c r="AA3" s="2">
        <v>0</v>
      </c>
      <c r="AB3" s="2">
        <f t="shared" ref="AB3:AB10" si="11">SUM(Z3-AA3)</f>
        <v>12.899999999999999</v>
      </c>
      <c r="AC3" s="2">
        <v>5.5</v>
      </c>
      <c r="AD3" s="2">
        <v>1.7</v>
      </c>
      <c r="AE3" s="2">
        <v>1.7</v>
      </c>
      <c r="AF3" s="2">
        <f t="shared" ref="AF3:AF10" si="12">AVERAGE(AD3:AE3)</f>
        <v>1.7</v>
      </c>
      <c r="AG3" s="2">
        <f t="shared" ref="AG3:AG10" si="13">SUM(10-AF3)</f>
        <v>8.3000000000000007</v>
      </c>
      <c r="AH3" s="2">
        <f t="shared" ref="AH3:AH10" si="14">SUM(AC3+AG3)</f>
        <v>13.8</v>
      </c>
      <c r="AI3" s="2">
        <v>0</v>
      </c>
      <c r="AJ3" s="2">
        <f t="shared" ref="AJ3:AJ10" si="15">SUM(AH3-AI3)</f>
        <v>13.8</v>
      </c>
      <c r="AK3" s="3">
        <f t="shared" ref="AK3:AK10" si="16">SUM(AJ3+AB3+T3+L3)</f>
        <v>49.25</v>
      </c>
      <c r="AL3" s="1">
        <v>1</v>
      </c>
      <c r="AM3" s="1" t="s">
        <v>231</v>
      </c>
      <c r="AN3" s="1"/>
    </row>
    <row r="4" spans="1:40" s="4" customFormat="1" ht="20" customHeight="1" x14ac:dyDescent="0.35">
      <c r="A4" s="1" t="s">
        <v>97</v>
      </c>
      <c r="B4" s="1">
        <v>2009</v>
      </c>
      <c r="C4" s="1" t="s">
        <v>90</v>
      </c>
      <c r="D4" s="1">
        <v>205</v>
      </c>
      <c r="E4" s="2">
        <v>3.9</v>
      </c>
      <c r="F4" s="2">
        <v>2</v>
      </c>
      <c r="G4" s="2">
        <v>1.8</v>
      </c>
      <c r="H4" s="2">
        <f t="shared" si="0"/>
        <v>1.9</v>
      </c>
      <c r="I4" s="2">
        <f t="shared" si="1"/>
        <v>8.1</v>
      </c>
      <c r="J4" s="2">
        <f t="shared" si="2"/>
        <v>12</v>
      </c>
      <c r="K4" s="2">
        <v>0</v>
      </c>
      <c r="L4" s="2">
        <f t="shared" si="3"/>
        <v>12</v>
      </c>
      <c r="M4" s="2">
        <v>4</v>
      </c>
      <c r="N4" s="2">
        <v>2.4</v>
      </c>
      <c r="O4" s="2">
        <v>2.6</v>
      </c>
      <c r="P4" s="2">
        <f t="shared" si="4"/>
        <v>2.5</v>
      </c>
      <c r="Q4" s="2">
        <f t="shared" si="5"/>
        <v>7.5</v>
      </c>
      <c r="R4" s="2">
        <f t="shared" si="6"/>
        <v>11.5</v>
      </c>
      <c r="S4" s="2">
        <v>0</v>
      </c>
      <c r="T4" s="2">
        <f t="shared" si="7"/>
        <v>11.5</v>
      </c>
      <c r="U4" s="2">
        <v>4.2</v>
      </c>
      <c r="V4" s="2">
        <v>3.7</v>
      </c>
      <c r="W4" s="2">
        <v>3.6</v>
      </c>
      <c r="X4" s="2">
        <f t="shared" si="8"/>
        <v>3.6500000000000004</v>
      </c>
      <c r="Y4" s="2">
        <f t="shared" si="9"/>
        <v>6.35</v>
      </c>
      <c r="Z4" s="2">
        <f t="shared" si="10"/>
        <v>10.55</v>
      </c>
      <c r="AA4" s="2">
        <v>0</v>
      </c>
      <c r="AB4" s="2">
        <f t="shared" si="11"/>
        <v>10.55</v>
      </c>
      <c r="AC4" s="2">
        <v>5.7</v>
      </c>
      <c r="AD4" s="2">
        <v>2.2999999999999998</v>
      </c>
      <c r="AE4" s="2">
        <v>2.5</v>
      </c>
      <c r="AF4" s="2">
        <f t="shared" si="12"/>
        <v>2.4</v>
      </c>
      <c r="AG4" s="2">
        <f t="shared" si="13"/>
        <v>7.6</v>
      </c>
      <c r="AH4" s="2">
        <f t="shared" si="14"/>
        <v>13.3</v>
      </c>
      <c r="AI4" s="2">
        <v>0</v>
      </c>
      <c r="AJ4" s="2">
        <f t="shared" si="15"/>
        <v>13.3</v>
      </c>
      <c r="AK4" s="3">
        <f t="shared" si="16"/>
        <v>47.35</v>
      </c>
      <c r="AL4" s="1">
        <v>2</v>
      </c>
      <c r="AM4" s="1" t="s">
        <v>231</v>
      </c>
      <c r="AN4" s="1"/>
    </row>
    <row r="5" spans="1:40" s="4" customFormat="1" ht="20" customHeight="1" x14ac:dyDescent="0.35">
      <c r="A5" s="1" t="s">
        <v>141</v>
      </c>
      <c r="B5" s="1">
        <v>2008</v>
      </c>
      <c r="C5" s="1" t="s">
        <v>140</v>
      </c>
      <c r="D5" s="1">
        <v>205</v>
      </c>
      <c r="E5" s="2">
        <v>3.9</v>
      </c>
      <c r="F5" s="2">
        <v>1.8</v>
      </c>
      <c r="G5" s="2">
        <v>1.6</v>
      </c>
      <c r="H5" s="2">
        <f t="shared" si="0"/>
        <v>1.7000000000000002</v>
      </c>
      <c r="I5" s="2">
        <f t="shared" si="1"/>
        <v>8.3000000000000007</v>
      </c>
      <c r="J5" s="2">
        <f t="shared" si="2"/>
        <v>12.200000000000001</v>
      </c>
      <c r="K5" s="2">
        <v>0</v>
      </c>
      <c r="L5" s="2">
        <f t="shared" si="3"/>
        <v>12.200000000000001</v>
      </c>
      <c r="M5" s="2">
        <v>3.2</v>
      </c>
      <c r="N5" s="2">
        <v>1.3</v>
      </c>
      <c r="O5" s="2">
        <v>1.5</v>
      </c>
      <c r="P5" s="2">
        <f t="shared" si="4"/>
        <v>1.4</v>
      </c>
      <c r="Q5" s="2">
        <f t="shared" si="5"/>
        <v>8.6</v>
      </c>
      <c r="R5" s="2">
        <f t="shared" si="6"/>
        <v>11.8</v>
      </c>
      <c r="S5" s="2">
        <v>0</v>
      </c>
      <c r="T5" s="2">
        <f t="shared" si="7"/>
        <v>11.8</v>
      </c>
      <c r="U5" s="2">
        <v>4</v>
      </c>
      <c r="V5" s="2">
        <v>1.8</v>
      </c>
      <c r="W5" s="2">
        <v>2.4</v>
      </c>
      <c r="X5" s="2">
        <f t="shared" si="8"/>
        <v>2.1</v>
      </c>
      <c r="Y5" s="2">
        <f t="shared" si="9"/>
        <v>7.9</v>
      </c>
      <c r="Z5" s="2">
        <f t="shared" si="10"/>
        <v>11.9</v>
      </c>
      <c r="AA5" s="2">
        <v>0</v>
      </c>
      <c r="AB5" s="2">
        <f t="shared" si="11"/>
        <v>11.9</v>
      </c>
      <c r="AC5" s="2">
        <v>5.0999999999999996</v>
      </c>
      <c r="AD5" s="2">
        <v>4.2</v>
      </c>
      <c r="AE5" s="2">
        <v>4</v>
      </c>
      <c r="AF5" s="2">
        <f t="shared" si="12"/>
        <v>4.0999999999999996</v>
      </c>
      <c r="AG5" s="2">
        <f t="shared" si="13"/>
        <v>5.9</v>
      </c>
      <c r="AH5" s="2">
        <f t="shared" si="14"/>
        <v>11</v>
      </c>
      <c r="AI5" s="2">
        <v>0</v>
      </c>
      <c r="AJ5" s="2">
        <f t="shared" si="15"/>
        <v>11</v>
      </c>
      <c r="AK5" s="3">
        <f t="shared" si="16"/>
        <v>46.900000000000006</v>
      </c>
      <c r="AL5" s="1">
        <v>3</v>
      </c>
      <c r="AM5" s="1" t="s">
        <v>231</v>
      </c>
      <c r="AN5" s="1"/>
    </row>
    <row r="6" spans="1:40" s="4" customFormat="1" ht="20" customHeight="1" x14ac:dyDescent="0.35">
      <c r="A6" s="1" t="s">
        <v>68</v>
      </c>
      <c r="B6" s="1">
        <v>2007</v>
      </c>
      <c r="C6" s="1" t="s">
        <v>0</v>
      </c>
      <c r="D6" s="1">
        <v>205</v>
      </c>
      <c r="E6" s="2">
        <v>3.9</v>
      </c>
      <c r="F6" s="2">
        <v>1.8</v>
      </c>
      <c r="G6" s="2">
        <v>1.8</v>
      </c>
      <c r="H6" s="2">
        <f t="shared" si="0"/>
        <v>1.8</v>
      </c>
      <c r="I6" s="2">
        <f t="shared" si="1"/>
        <v>8.1999999999999993</v>
      </c>
      <c r="J6" s="2">
        <f t="shared" si="2"/>
        <v>12.1</v>
      </c>
      <c r="K6" s="2">
        <v>0</v>
      </c>
      <c r="L6" s="2">
        <f t="shared" si="3"/>
        <v>12.1</v>
      </c>
      <c r="M6" s="2">
        <v>3.2</v>
      </c>
      <c r="N6" s="2">
        <v>1.9</v>
      </c>
      <c r="O6" s="2">
        <v>1.9</v>
      </c>
      <c r="P6" s="2">
        <f t="shared" si="4"/>
        <v>1.9</v>
      </c>
      <c r="Q6" s="2">
        <f t="shared" si="5"/>
        <v>8.1</v>
      </c>
      <c r="R6" s="2">
        <f t="shared" si="6"/>
        <v>11.3</v>
      </c>
      <c r="S6" s="2">
        <v>0</v>
      </c>
      <c r="T6" s="2">
        <f t="shared" si="7"/>
        <v>11.3</v>
      </c>
      <c r="U6" s="2">
        <v>3.4</v>
      </c>
      <c r="V6" s="2">
        <v>3.2</v>
      </c>
      <c r="W6" s="2">
        <v>2.9</v>
      </c>
      <c r="X6" s="2">
        <f t="shared" si="8"/>
        <v>3.05</v>
      </c>
      <c r="Y6" s="2">
        <f t="shared" si="9"/>
        <v>6.95</v>
      </c>
      <c r="Z6" s="2">
        <f t="shared" si="10"/>
        <v>10.35</v>
      </c>
      <c r="AA6" s="2">
        <v>0</v>
      </c>
      <c r="AB6" s="2">
        <f t="shared" si="11"/>
        <v>10.35</v>
      </c>
      <c r="AC6" s="2">
        <v>5.5</v>
      </c>
      <c r="AD6" s="2">
        <v>2.8</v>
      </c>
      <c r="AE6" s="2">
        <v>2.8</v>
      </c>
      <c r="AF6" s="2">
        <f t="shared" si="12"/>
        <v>2.8</v>
      </c>
      <c r="AG6" s="2">
        <f t="shared" si="13"/>
        <v>7.2</v>
      </c>
      <c r="AH6" s="2">
        <f t="shared" si="14"/>
        <v>12.7</v>
      </c>
      <c r="AI6" s="2">
        <v>0</v>
      </c>
      <c r="AJ6" s="2">
        <f t="shared" si="15"/>
        <v>12.7</v>
      </c>
      <c r="AK6" s="3">
        <f t="shared" si="16"/>
        <v>46.449999999999996</v>
      </c>
      <c r="AL6" s="1">
        <v>4</v>
      </c>
      <c r="AM6" s="1"/>
      <c r="AN6" s="1"/>
    </row>
    <row r="7" spans="1:40" s="4" customFormat="1" ht="20" customHeight="1" x14ac:dyDescent="0.35">
      <c r="A7" s="1" t="s">
        <v>66</v>
      </c>
      <c r="B7" s="1">
        <v>2008</v>
      </c>
      <c r="C7" s="1" t="s">
        <v>0</v>
      </c>
      <c r="D7" s="1">
        <v>205</v>
      </c>
      <c r="E7" s="2">
        <v>3.9</v>
      </c>
      <c r="F7" s="2">
        <v>2.2999999999999998</v>
      </c>
      <c r="G7" s="2">
        <v>2</v>
      </c>
      <c r="H7" s="2">
        <f t="shared" si="0"/>
        <v>2.15</v>
      </c>
      <c r="I7" s="2">
        <f t="shared" si="1"/>
        <v>7.85</v>
      </c>
      <c r="J7" s="2">
        <f t="shared" si="2"/>
        <v>11.75</v>
      </c>
      <c r="K7" s="2">
        <v>0</v>
      </c>
      <c r="L7" s="2">
        <f t="shared" si="3"/>
        <v>11.75</v>
      </c>
      <c r="M7" s="2">
        <v>3.2</v>
      </c>
      <c r="N7" s="2">
        <v>3.1</v>
      </c>
      <c r="O7" s="2">
        <v>3.3</v>
      </c>
      <c r="P7" s="2">
        <f t="shared" si="4"/>
        <v>3.2</v>
      </c>
      <c r="Q7" s="2">
        <f t="shared" si="5"/>
        <v>6.8</v>
      </c>
      <c r="R7" s="2">
        <f t="shared" si="6"/>
        <v>10</v>
      </c>
      <c r="S7" s="2">
        <v>0</v>
      </c>
      <c r="T7" s="2">
        <f t="shared" si="7"/>
        <v>10</v>
      </c>
      <c r="U7" s="2">
        <v>4.5999999999999996</v>
      </c>
      <c r="V7" s="2">
        <v>1.8</v>
      </c>
      <c r="W7" s="2">
        <v>2.2000000000000002</v>
      </c>
      <c r="X7" s="2">
        <f t="shared" si="8"/>
        <v>2</v>
      </c>
      <c r="Y7" s="2">
        <f t="shared" si="9"/>
        <v>8</v>
      </c>
      <c r="Z7" s="2">
        <f t="shared" si="10"/>
        <v>12.6</v>
      </c>
      <c r="AA7" s="2">
        <v>0</v>
      </c>
      <c r="AB7" s="2">
        <f t="shared" si="11"/>
        <v>12.6</v>
      </c>
      <c r="AC7" s="2">
        <v>4.9000000000000004</v>
      </c>
      <c r="AD7" s="2">
        <v>2.9</v>
      </c>
      <c r="AE7" s="2">
        <v>2.9</v>
      </c>
      <c r="AF7" s="2">
        <f t="shared" si="12"/>
        <v>2.9</v>
      </c>
      <c r="AG7" s="2">
        <f t="shared" si="13"/>
        <v>7.1</v>
      </c>
      <c r="AH7" s="2">
        <f t="shared" si="14"/>
        <v>12</v>
      </c>
      <c r="AI7" s="2">
        <v>0</v>
      </c>
      <c r="AJ7" s="2">
        <f t="shared" si="15"/>
        <v>12</v>
      </c>
      <c r="AK7" s="3">
        <f t="shared" si="16"/>
        <v>46.35</v>
      </c>
      <c r="AL7" s="1">
        <v>5</v>
      </c>
      <c r="AM7" s="1"/>
      <c r="AN7" s="1"/>
    </row>
    <row r="8" spans="1:40" s="4" customFormat="1" ht="20" customHeight="1" x14ac:dyDescent="0.35">
      <c r="A8" s="1" t="s">
        <v>197</v>
      </c>
      <c r="B8" s="1">
        <v>2008</v>
      </c>
      <c r="C8" s="1" t="s">
        <v>177</v>
      </c>
      <c r="D8" s="1">
        <v>205</v>
      </c>
      <c r="E8" s="2">
        <v>3.9</v>
      </c>
      <c r="F8" s="2">
        <v>2.6</v>
      </c>
      <c r="G8" s="2">
        <v>2.6</v>
      </c>
      <c r="H8" s="2">
        <f t="shared" si="0"/>
        <v>2.6</v>
      </c>
      <c r="I8" s="2">
        <f t="shared" si="1"/>
        <v>7.4</v>
      </c>
      <c r="J8" s="2">
        <f t="shared" si="2"/>
        <v>11.3</v>
      </c>
      <c r="K8" s="2">
        <v>0</v>
      </c>
      <c r="L8" s="2">
        <f t="shared" si="3"/>
        <v>11.3</v>
      </c>
      <c r="M8" s="2">
        <v>4</v>
      </c>
      <c r="N8" s="2">
        <v>2</v>
      </c>
      <c r="O8" s="2">
        <v>1.8</v>
      </c>
      <c r="P8" s="2">
        <f t="shared" si="4"/>
        <v>1.9</v>
      </c>
      <c r="Q8" s="2">
        <f t="shared" si="5"/>
        <v>8.1</v>
      </c>
      <c r="R8" s="2">
        <f t="shared" si="6"/>
        <v>12.1</v>
      </c>
      <c r="S8" s="2">
        <v>0</v>
      </c>
      <c r="T8" s="2">
        <f t="shared" si="7"/>
        <v>12.1</v>
      </c>
      <c r="U8" s="2">
        <v>3.9</v>
      </c>
      <c r="V8" s="2">
        <v>4.7</v>
      </c>
      <c r="W8" s="2">
        <v>4.4000000000000004</v>
      </c>
      <c r="X8" s="2">
        <f t="shared" si="8"/>
        <v>4.5500000000000007</v>
      </c>
      <c r="Y8" s="2">
        <f t="shared" si="9"/>
        <v>5.4499999999999993</v>
      </c>
      <c r="Z8" s="2">
        <f t="shared" si="10"/>
        <v>9.35</v>
      </c>
      <c r="AA8" s="2">
        <v>0</v>
      </c>
      <c r="AB8" s="2">
        <f t="shared" si="11"/>
        <v>9.35</v>
      </c>
      <c r="AC8" s="2">
        <v>5.5</v>
      </c>
      <c r="AD8" s="2">
        <v>2.5</v>
      </c>
      <c r="AE8" s="2">
        <v>2.7</v>
      </c>
      <c r="AF8" s="2">
        <f t="shared" si="12"/>
        <v>2.6</v>
      </c>
      <c r="AG8" s="2">
        <f t="shared" si="13"/>
        <v>7.4</v>
      </c>
      <c r="AH8" s="2">
        <f t="shared" si="14"/>
        <v>12.9</v>
      </c>
      <c r="AI8" s="2">
        <v>0</v>
      </c>
      <c r="AJ8" s="2">
        <f t="shared" si="15"/>
        <v>12.9</v>
      </c>
      <c r="AK8" s="3">
        <f t="shared" si="16"/>
        <v>45.650000000000006</v>
      </c>
      <c r="AL8" s="1">
        <v>6</v>
      </c>
      <c r="AM8" s="1"/>
      <c r="AN8" s="1"/>
    </row>
    <row r="9" spans="1:40" s="4" customFormat="1" ht="20" customHeight="1" x14ac:dyDescent="0.35">
      <c r="A9" s="1" t="s">
        <v>217</v>
      </c>
      <c r="B9" s="1">
        <v>2010</v>
      </c>
      <c r="C9" s="1" t="s">
        <v>90</v>
      </c>
      <c r="D9" s="1">
        <v>205</v>
      </c>
      <c r="E9" s="2">
        <v>3.9</v>
      </c>
      <c r="F9" s="2">
        <v>2.1</v>
      </c>
      <c r="G9" s="2">
        <v>1.9</v>
      </c>
      <c r="H9" s="2">
        <f t="shared" si="0"/>
        <v>2</v>
      </c>
      <c r="I9" s="2">
        <f t="shared" si="1"/>
        <v>8</v>
      </c>
      <c r="J9" s="2">
        <f t="shared" si="2"/>
        <v>11.9</v>
      </c>
      <c r="K9" s="2">
        <v>0</v>
      </c>
      <c r="L9" s="2">
        <f t="shared" si="3"/>
        <v>11.9</v>
      </c>
      <c r="M9" s="2">
        <v>2</v>
      </c>
      <c r="N9" s="2">
        <v>2.4</v>
      </c>
      <c r="O9" s="2">
        <v>2.5</v>
      </c>
      <c r="P9" s="2">
        <f t="shared" si="4"/>
        <v>2.4500000000000002</v>
      </c>
      <c r="Q9" s="2">
        <f t="shared" si="5"/>
        <v>7.55</v>
      </c>
      <c r="R9" s="2">
        <f t="shared" si="6"/>
        <v>9.5500000000000007</v>
      </c>
      <c r="S9" s="2">
        <v>1</v>
      </c>
      <c r="T9" s="2">
        <f t="shared" si="7"/>
        <v>8.5500000000000007</v>
      </c>
      <c r="U9" s="2">
        <v>3.7</v>
      </c>
      <c r="V9" s="2">
        <v>3.1</v>
      </c>
      <c r="W9" s="2">
        <v>3.5</v>
      </c>
      <c r="X9" s="2">
        <f t="shared" si="8"/>
        <v>3.3</v>
      </c>
      <c r="Y9" s="2">
        <f t="shared" si="9"/>
        <v>6.7</v>
      </c>
      <c r="Z9" s="2">
        <f t="shared" si="10"/>
        <v>10.4</v>
      </c>
      <c r="AA9" s="2">
        <v>0</v>
      </c>
      <c r="AB9" s="2">
        <f t="shared" si="11"/>
        <v>10.4</v>
      </c>
      <c r="AC9" s="2">
        <v>5.3</v>
      </c>
      <c r="AD9" s="2">
        <v>2</v>
      </c>
      <c r="AE9" s="2">
        <v>2</v>
      </c>
      <c r="AF9" s="2">
        <f t="shared" si="12"/>
        <v>2</v>
      </c>
      <c r="AG9" s="2">
        <f t="shared" si="13"/>
        <v>8</v>
      </c>
      <c r="AH9" s="2">
        <f t="shared" si="14"/>
        <v>13.3</v>
      </c>
      <c r="AI9" s="2">
        <v>0</v>
      </c>
      <c r="AJ9" s="2">
        <f t="shared" si="15"/>
        <v>13.3</v>
      </c>
      <c r="AK9" s="3">
        <f t="shared" si="16"/>
        <v>44.15</v>
      </c>
      <c r="AL9" s="1">
        <v>7</v>
      </c>
      <c r="AM9" s="1"/>
      <c r="AN9" s="1"/>
    </row>
    <row r="10" spans="1:40" s="4" customFormat="1" ht="20" customHeight="1" x14ac:dyDescent="0.35">
      <c r="A10" s="1" t="s">
        <v>142</v>
      </c>
      <c r="B10" s="1">
        <v>2007</v>
      </c>
      <c r="C10" s="1" t="s">
        <v>140</v>
      </c>
      <c r="D10" s="1">
        <v>205</v>
      </c>
      <c r="E10" s="2">
        <v>3.9</v>
      </c>
      <c r="F10" s="2">
        <v>1.7</v>
      </c>
      <c r="G10" s="2">
        <v>1.5</v>
      </c>
      <c r="H10" s="2">
        <f t="shared" si="0"/>
        <v>1.6</v>
      </c>
      <c r="I10" s="2">
        <f t="shared" si="1"/>
        <v>8.4</v>
      </c>
      <c r="J10" s="2">
        <f t="shared" si="2"/>
        <v>12.3</v>
      </c>
      <c r="K10" s="2">
        <v>0</v>
      </c>
      <c r="L10" s="2">
        <f t="shared" si="3"/>
        <v>12.3</v>
      </c>
      <c r="M10" s="2">
        <v>2.4</v>
      </c>
      <c r="N10" s="2">
        <v>2.2999999999999998</v>
      </c>
      <c r="O10" s="2">
        <v>2.5</v>
      </c>
      <c r="P10" s="2">
        <f t="shared" si="4"/>
        <v>2.4</v>
      </c>
      <c r="Q10" s="2">
        <f t="shared" si="5"/>
        <v>7.6</v>
      </c>
      <c r="R10" s="2">
        <f t="shared" si="6"/>
        <v>10</v>
      </c>
      <c r="S10" s="2">
        <v>1</v>
      </c>
      <c r="T10" s="2">
        <f t="shared" si="7"/>
        <v>9</v>
      </c>
      <c r="U10" s="2">
        <v>4</v>
      </c>
      <c r="V10" s="2">
        <v>3.2</v>
      </c>
      <c r="W10" s="2">
        <v>3.5</v>
      </c>
      <c r="X10" s="2">
        <f t="shared" si="8"/>
        <v>3.35</v>
      </c>
      <c r="Y10" s="2">
        <f t="shared" si="9"/>
        <v>6.65</v>
      </c>
      <c r="Z10" s="2">
        <f t="shared" si="10"/>
        <v>10.65</v>
      </c>
      <c r="AA10" s="2">
        <v>0</v>
      </c>
      <c r="AB10" s="2">
        <f t="shared" si="11"/>
        <v>10.65</v>
      </c>
      <c r="AC10" s="2">
        <v>4.7</v>
      </c>
      <c r="AD10" s="2">
        <v>2.8</v>
      </c>
      <c r="AE10" s="2">
        <v>2.6</v>
      </c>
      <c r="AF10" s="2">
        <f t="shared" si="12"/>
        <v>2.7</v>
      </c>
      <c r="AG10" s="2">
        <f t="shared" si="13"/>
        <v>7.3</v>
      </c>
      <c r="AH10" s="2">
        <f t="shared" si="14"/>
        <v>12</v>
      </c>
      <c r="AI10" s="2">
        <v>0</v>
      </c>
      <c r="AJ10" s="2">
        <f t="shared" si="15"/>
        <v>12</v>
      </c>
      <c r="AK10" s="3">
        <f t="shared" si="16"/>
        <v>43.95</v>
      </c>
      <c r="AL10" s="1">
        <v>8</v>
      </c>
      <c r="AM10" s="1"/>
      <c r="AN10" s="1"/>
    </row>
    <row r="11" spans="1:40" s="4" customFormat="1" ht="20" customHeight="1" x14ac:dyDescent="0.35"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6"/>
    </row>
    <row r="12" spans="1:40" x14ac:dyDescent="0.35">
      <c r="A12" s="4" t="s">
        <v>143</v>
      </c>
      <c r="B12" t="s">
        <v>17</v>
      </c>
      <c r="C12" s="4" t="s">
        <v>98</v>
      </c>
      <c r="E12" t="s">
        <v>12</v>
      </c>
      <c r="M12" t="s">
        <v>13</v>
      </c>
      <c r="U12" t="s">
        <v>14</v>
      </c>
      <c r="AC12" t="s">
        <v>15</v>
      </c>
    </row>
    <row r="13" spans="1:40" x14ac:dyDescent="0.35">
      <c r="E13" s="4" t="s">
        <v>1</v>
      </c>
      <c r="F13" s="4" t="s">
        <v>2</v>
      </c>
      <c r="G13" s="4" t="s">
        <v>3</v>
      </c>
      <c r="H13" s="4" t="s">
        <v>4</v>
      </c>
      <c r="I13" s="4" t="s">
        <v>5</v>
      </c>
      <c r="J13" s="4" t="s">
        <v>6</v>
      </c>
      <c r="K13" s="4" t="s">
        <v>7</v>
      </c>
      <c r="L13" s="4" t="s">
        <v>8</v>
      </c>
      <c r="M13" s="4" t="s">
        <v>1</v>
      </c>
      <c r="N13" s="4" t="s">
        <v>2</v>
      </c>
      <c r="O13" s="4" t="s">
        <v>3</v>
      </c>
      <c r="P13" s="4" t="s">
        <v>4</v>
      </c>
      <c r="Q13" s="4" t="s">
        <v>5</v>
      </c>
      <c r="R13" s="4" t="s">
        <v>6</v>
      </c>
      <c r="S13" s="4" t="s">
        <v>7</v>
      </c>
      <c r="T13" s="4" t="s">
        <v>8</v>
      </c>
      <c r="U13" s="4" t="s">
        <v>1</v>
      </c>
      <c r="V13" s="4" t="s">
        <v>2</v>
      </c>
      <c r="W13" s="4" t="s">
        <v>3</v>
      </c>
      <c r="X13" s="4" t="s">
        <v>4</v>
      </c>
      <c r="Y13" s="4" t="s">
        <v>5</v>
      </c>
      <c r="Z13" s="4" t="s">
        <v>6</v>
      </c>
      <c r="AA13" s="4" t="s">
        <v>7</v>
      </c>
      <c r="AB13" s="4" t="s">
        <v>8</v>
      </c>
      <c r="AC13" s="4" t="s">
        <v>1</v>
      </c>
      <c r="AD13" s="4" t="s">
        <v>2</v>
      </c>
      <c r="AE13" s="4" t="s">
        <v>3</v>
      </c>
      <c r="AF13" s="4" t="s">
        <v>4</v>
      </c>
      <c r="AG13" s="4" t="s">
        <v>5</v>
      </c>
      <c r="AH13" s="4" t="s">
        <v>6</v>
      </c>
      <c r="AI13" s="4" t="s">
        <v>7</v>
      </c>
      <c r="AJ13" s="4" t="s">
        <v>8</v>
      </c>
      <c r="AM13" s="4" t="s">
        <v>232</v>
      </c>
    </row>
    <row r="14" spans="1:40" s="4" customFormat="1" ht="20" customHeight="1" x14ac:dyDescent="0.35">
      <c r="A14" s="1" t="s">
        <v>144</v>
      </c>
      <c r="B14" s="1">
        <v>2013</v>
      </c>
      <c r="C14" s="1" t="s">
        <v>146</v>
      </c>
      <c r="D14" s="1">
        <v>207</v>
      </c>
      <c r="E14" s="2">
        <v>3.9</v>
      </c>
      <c r="F14" s="2">
        <v>1.7</v>
      </c>
      <c r="G14" s="2">
        <v>1.7</v>
      </c>
      <c r="H14" s="2">
        <f t="shared" ref="H14" si="17">AVERAGE(F14:G14)</f>
        <v>1.7</v>
      </c>
      <c r="I14" s="2">
        <f t="shared" ref="I14" si="18">SUM(10-H14)</f>
        <v>8.3000000000000007</v>
      </c>
      <c r="J14" s="2">
        <f t="shared" ref="J14" si="19">SUM(E14+I14)</f>
        <v>12.200000000000001</v>
      </c>
      <c r="K14" s="2">
        <v>0</v>
      </c>
      <c r="L14" s="2">
        <f t="shared" ref="L14" si="20">SUM(J14-K14)</f>
        <v>12.200000000000001</v>
      </c>
      <c r="M14" s="2">
        <v>3.2</v>
      </c>
      <c r="N14" s="2">
        <v>3.6</v>
      </c>
      <c r="O14" s="2">
        <v>3.2</v>
      </c>
      <c r="P14" s="2">
        <f t="shared" ref="P14" si="21">AVERAGE(N14:O14)</f>
        <v>3.4000000000000004</v>
      </c>
      <c r="Q14" s="2">
        <f t="shared" ref="Q14" si="22">SUM(10-P14)</f>
        <v>6.6</v>
      </c>
      <c r="R14" s="2">
        <f t="shared" ref="R14" si="23">SUM(M14+Q14)</f>
        <v>9.8000000000000007</v>
      </c>
      <c r="S14" s="2">
        <v>0</v>
      </c>
      <c r="T14" s="2">
        <f t="shared" ref="T14" si="24">SUM(R14-S14)</f>
        <v>9.8000000000000007</v>
      </c>
      <c r="U14" s="2">
        <v>3.6</v>
      </c>
      <c r="V14" s="2">
        <v>2.2999999999999998</v>
      </c>
      <c r="W14" s="2">
        <v>2.5</v>
      </c>
      <c r="X14" s="2">
        <f t="shared" ref="X14" si="25">AVERAGE(V14:W14)</f>
        <v>2.4</v>
      </c>
      <c r="Y14" s="2">
        <f t="shared" ref="Y14" si="26">SUM(10-X14)</f>
        <v>7.6</v>
      </c>
      <c r="Z14" s="2">
        <f t="shared" ref="Z14" si="27">SUM(U14+Y14)</f>
        <v>11.2</v>
      </c>
      <c r="AA14" s="2">
        <v>0</v>
      </c>
      <c r="AB14" s="2">
        <f t="shared" ref="AB14" si="28">SUM(Z14-AA14)</f>
        <v>11.2</v>
      </c>
      <c r="AC14" s="2">
        <v>4.9000000000000004</v>
      </c>
      <c r="AD14" s="2">
        <v>4</v>
      </c>
      <c r="AE14" s="2">
        <v>4</v>
      </c>
      <c r="AF14" s="2">
        <f t="shared" ref="AF14" si="29">AVERAGE(AD14:AE14)</f>
        <v>4</v>
      </c>
      <c r="AG14" s="2">
        <f t="shared" ref="AG14" si="30">SUM(10-AF14)</f>
        <v>6</v>
      </c>
      <c r="AH14" s="2">
        <f t="shared" ref="AH14" si="31">SUM(AC14+AG14)</f>
        <v>10.9</v>
      </c>
      <c r="AI14" s="2">
        <v>0</v>
      </c>
      <c r="AJ14" s="2">
        <f t="shared" ref="AJ14" si="32">SUM(AH14-AI14)</f>
        <v>10.9</v>
      </c>
      <c r="AK14" s="3">
        <f t="shared" ref="AK14" si="33">SUM(AJ14+AB14+T14+L14)</f>
        <v>44.1</v>
      </c>
      <c r="AL14" s="1">
        <v>1</v>
      </c>
      <c r="AM14" s="1" t="s">
        <v>231</v>
      </c>
      <c r="AN14" s="1"/>
    </row>
    <row r="16" spans="1:40" x14ac:dyDescent="0.35">
      <c r="A16" s="4" t="s">
        <v>27</v>
      </c>
      <c r="B16" t="s">
        <v>16</v>
      </c>
      <c r="C16" s="4" t="s">
        <v>28</v>
      </c>
      <c r="E16" t="s">
        <v>12</v>
      </c>
      <c r="M16" t="s">
        <v>13</v>
      </c>
      <c r="U16" t="s">
        <v>14</v>
      </c>
      <c r="AC16" t="s">
        <v>15</v>
      </c>
    </row>
    <row r="17" spans="1:40" x14ac:dyDescent="0.35">
      <c r="E17" s="4" t="s">
        <v>1</v>
      </c>
      <c r="F17" s="4" t="s">
        <v>2</v>
      </c>
      <c r="G17" s="4" t="s">
        <v>3</v>
      </c>
      <c r="H17" s="4" t="s">
        <v>4</v>
      </c>
      <c r="I17" s="4" t="s">
        <v>5</v>
      </c>
      <c r="J17" s="4" t="s">
        <v>6</v>
      </c>
      <c r="K17" s="4" t="s">
        <v>7</v>
      </c>
      <c r="L17" s="4" t="s">
        <v>8</v>
      </c>
      <c r="M17" s="4" t="s">
        <v>1</v>
      </c>
      <c r="N17" s="4" t="s">
        <v>2</v>
      </c>
      <c r="O17" s="4" t="s">
        <v>3</v>
      </c>
      <c r="P17" s="4" t="s">
        <v>4</v>
      </c>
      <c r="Q17" s="4" t="s">
        <v>5</v>
      </c>
      <c r="R17" s="4" t="s">
        <v>6</v>
      </c>
      <c r="S17" s="4" t="s">
        <v>7</v>
      </c>
      <c r="T17" s="4" t="s">
        <v>8</v>
      </c>
      <c r="U17" s="4" t="s">
        <v>1</v>
      </c>
      <c r="V17" s="4" t="s">
        <v>2</v>
      </c>
      <c r="W17" s="4" t="s">
        <v>3</v>
      </c>
      <c r="X17" s="4" t="s">
        <v>4</v>
      </c>
      <c r="Y17" s="4" t="s">
        <v>5</v>
      </c>
      <c r="Z17" s="4" t="s">
        <v>6</v>
      </c>
      <c r="AA17" s="4" t="s">
        <v>7</v>
      </c>
      <c r="AB17" s="4" t="s">
        <v>8</v>
      </c>
      <c r="AC17" s="4" t="s">
        <v>1</v>
      </c>
      <c r="AD17" s="4" t="s">
        <v>2</v>
      </c>
      <c r="AE17" s="4" t="s">
        <v>3</v>
      </c>
      <c r="AF17" s="4" t="s">
        <v>4</v>
      </c>
      <c r="AG17" s="4" t="s">
        <v>5</v>
      </c>
      <c r="AH17" s="4" t="s">
        <v>6</v>
      </c>
      <c r="AI17" s="4" t="s">
        <v>7</v>
      </c>
      <c r="AJ17" s="4" t="s">
        <v>8</v>
      </c>
      <c r="AM17" s="4" t="s">
        <v>232</v>
      </c>
    </row>
    <row r="18" spans="1:40" s="4" customFormat="1" ht="20" customHeight="1" x14ac:dyDescent="0.35">
      <c r="A18" s="1" t="s">
        <v>70</v>
      </c>
      <c r="B18" s="1">
        <v>2011</v>
      </c>
      <c r="C18" s="1" t="s">
        <v>0</v>
      </c>
      <c r="D18" s="1">
        <v>209</v>
      </c>
      <c r="E18" s="2">
        <v>3.9</v>
      </c>
      <c r="F18" s="2">
        <v>1.6</v>
      </c>
      <c r="G18" s="2">
        <v>1.4</v>
      </c>
      <c r="H18" s="2">
        <f t="shared" ref="H18:H25" si="34">AVERAGE(F18:G18)</f>
        <v>1.5</v>
      </c>
      <c r="I18" s="2">
        <f t="shared" ref="I18:I25" si="35">SUM(10-H18)</f>
        <v>8.5</v>
      </c>
      <c r="J18" s="2">
        <f t="shared" ref="J18:J25" si="36">SUM(E18+I18)</f>
        <v>12.4</v>
      </c>
      <c r="K18" s="2">
        <v>0</v>
      </c>
      <c r="L18" s="2">
        <f t="shared" ref="L18:L25" si="37">SUM(J18-K18)</f>
        <v>12.4</v>
      </c>
      <c r="M18" s="2">
        <v>3.7</v>
      </c>
      <c r="N18" s="2">
        <v>1.2</v>
      </c>
      <c r="O18" s="2">
        <v>1.4</v>
      </c>
      <c r="P18" s="2">
        <f t="shared" ref="P18:P24" si="38">AVERAGE(N18:O18)</f>
        <v>1.2999999999999998</v>
      </c>
      <c r="Q18" s="2">
        <f t="shared" ref="Q18:Q25" si="39">SUM(10-P18)</f>
        <v>8.6999999999999993</v>
      </c>
      <c r="R18" s="2">
        <f t="shared" ref="R18:R25" si="40">SUM(M18+Q18)</f>
        <v>12.399999999999999</v>
      </c>
      <c r="S18" s="2">
        <v>0</v>
      </c>
      <c r="T18" s="2">
        <f t="shared" ref="T18:T25" si="41">SUM(R18-S18)</f>
        <v>12.399999999999999</v>
      </c>
      <c r="U18" s="2">
        <v>4.5</v>
      </c>
      <c r="V18" s="2">
        <v>1.8</v>
      </c>
      <c r="W18" s="2">
        <v>2</v>
      </c>
      <c r="X18" s="2">
        <f t="shared" ref="X18:X25" si="42">AVERAGE(V18:W18)</f>
        <v>1.9</v>
      </c>
      <c r="Y18" s="2">
        <f t="shared" ref="Y18:Y25" si="43">SUM(10-X18)</f>
        <v>8.1</v>
      </c>
      <c r="Z18" s="2">
        <f t="shared" ref="Z18:Z25" si="44">SUM(U18+Y18)</f>
        <v>12.6</v>
      </c>
      <c r="AA18" s="2">
        <v>0</v>
      </c>
      <c r="AB18" s="2">
        <f t="shared" ref="AB18:AB25" si="45">SUM(Z18-AA18)</f>
        <v>12.6</v>
      </c>
      <c r="AC18" s="2">
        <v>4.5</v>
      </c>
      <c r="AD18" s="2">
        <v>1.8</v>
      </c>
      <c r="AE18" s="2">
        <v>1.8</v>
      </c>
      <c r="AF18" s="2">
        <f t="shared" ref="AF18:AF25" si="46">AVERAGE(AD18:AE18)</f>
        <v>1.8</v>
      </c>
      <c r="AG18" s="2">
        <f t="shared" ref="AG18:AG25" si="47">SUM(10-AF18)</f>
        <v>8.1999999999999993</v>
      </c>
      <c r="AH18" s="2">
        <f t="shared" ref="AH18:AH25" si="48">SUM(AC18+AG18)</f>
        <v>12.7</v>
      </c>
      <c r="AI18" s="2">
        <v>0</v>
      </c>
      <c r="AJ18" s="2">
        <f t="shared" ref="AJ18:AJ25" si="49">SUM(AH18-AI18)</f>
        <v>12.7</v>
      </c>
      <c r="AK18" s="3">
        <f t="shared" ref="AK18:AK25" si="50">SUM(AJ18+AB18+T18+L18)</f>
        <v>50.099999999999994</v>
      </c>
      <c r="AL18" s="1">
        <v>1</v>
      </c>
      <c r="AM18" s="1" t="s">
        <v>231</v>
      </c>
      <c r="AN18" s="1"/>
    </row>
    <row r="19" spans="1:40" s="4" customFormat="1" ht="20" customHeight="1" x14ac:dyDescent="0.35">
      <c r="A19" s="1" t="s">
        <v>99</v>
      </c>
      <c r="B19" s="1">
        <v>2011</v>
      </c>
      <c r="C19" s="1" t="s">
        <v>90</v>
      </c>
      <c r="D19" s="1">
        <v>209</v>
      </c>
      <c r="E19" s="2">
        <v>3.9</v>
      </c>
      <c r="F19" s="2">
        <v>3.1</v>
      </c>
      <c r="G19" s="2">
        <v>2.8</v>
      </c>
      <c r="H19" s="2">
        <f t="shared" si="34"/>
        <v>2.95</v>
      </c>
      <c r="I19" s="2">
        <f t="shared" si="35"/>
        <v>7.05</v>
      </c>
      <c r="J19" s="2">
        <f t="shared" si="36"/>
        <v>10.95</v>
      </c>
      <c r="K19" s="2">
        <v>0</v>
      </c>
      <c r="L19" s="2">
        <f t="shared" si="37"/>
        <v>10.95</v>
      </c>
      <c r="M19" s="2">
        <v>3.7</v>
      </c>
      <c r="N19" s="2">
        <v>4</v>
      </c>
      <c r="O19" s="2">
        <v>3.8</v>
      </c>
      <c r="P19" s="2">
        <f t="shared" si="38"/>
        <v>3.9</v>
      </c>
      <c r="Q19" s="2">
        <f t="shared" si="39"/>
        <v>6.1</v>
      </c>
      <c r="R19" s="2">
        <f t="shared" si="40"/>
        <v>9.8000000000000007</v>
      </c>
      <c r="S19" s="2">
        <v>0</v>
      </c>
      <c r="T19" s="2">
        <f t="shared" si="41"/>
        <v>9.8000000000000007</v>
      </c>
      <c r="U19" s="2">
        <v>4.3</v>
      </c>
      <c r="V19" s="2">
        <v>2.6</v>
      </c>
      <c r="W19" s="2">
        <v>2.8</v>
      </c>
      <c r="X19" s="2">
        <f t="shared" si="42"/>
        <v>2.7</v>
      </c>
      <c r="Y19" s="2">
        <f t="shared" si="43"/>
        <v>7.3</v>
      </c>
      <c r="Z19" s="2">
        <f t="shared" si="44"/>
        <v>11.6</v>
      </c>
      <c r="AA19" s="2">
        <v>0</v>
      </c>
      <c r="AB19" s="2">
        <f t="shared" si="45"/>
        <v>11.6</v>
      </c>
      <c r="AC19" s="2">
        <v>5.5</v>
      </c>
      <c r="AD19" s="2">
        <v>2.5</v>
      </c>
      <c r="AE19" s="2">
        <v>2.5</v>
      </c>
      <c r="AF19" s="2">
        <f t="shared" si="46"/>
        <v>2.5</v>
      </c>
      <c r="AG19" s="2">
        <f t="shared" si="47"/>
        <v>7.5</v>
      </c>
      <c r="AH19" s="2">
        <f t="shared" si="48"/>
        <v>13</v>
      </c>
      <c r="AI19" s="2">
        <v>0</v>
      </c>
      <c r="AJ19" s="2">
        <f t="shared" si="49"/>
        <v>13</v>
      </c>
      <c r="AK19" s="3">
        <f t="shared" si="50"/>
        <v>45.350000000000009</v>
      </c>
      <c r="AL19" s="1">
        <v>2</v>
      </c>
      <c r="AM19" s="1" t="s">
        <v>231</v>
      </c>
      <c r="AN19" s="1"/>
    </row>
    <row r="20" spans="1:40" s="4" customFormat="1" ht="20" customHeight="1" x14ac:dyDescent="0.35">
      <c r="A20" s="1" t="s">
        <v>147</v>
      </c>
      <c r="B20" s="1">
        <v>2011</v>
      </c>
      <c r="C20" s="1" t="s">
        <v>146</v>
      </c>
      <c r="D20" s="1">
        <v>209</v>
      </c>
      <c r="E20" s="2">
        <v>3.1</v>
      </c>
      <c r="F20" s="2">
        <v>1.6</v>
      </c>
      <c r="G20" s="2">
        <v>1.8</v>
      </c>
      <c r="H20" s="2">
        <f t="shared" si="34"/>
        <v>1.7000000000000002</v>
      </c>
      <c r="I20" s="2">
        <f t="shared" si="35"/>
        <v>8.3000000000000007</v>
      </c>
      <c r="J20" s="2">
        <f t="shared" si="36"/>
        <v>11.4</v>
      </c>
      <c r="K20" s="2">
        <v>0</v>
      </c>
      <c r="L20" s="2">
        <f t="shared" si="37"/>
        <v>11.4</v>
      </c>
      <c r="M20" s="2">
        <v>2.4</v>
      </c>
      <c r="N20" s="2">
        <v>3.9</v>
      </c>
      <c r="O20" s="2">
        <v>4.0999999999999996</v>
      </c>
      <c r="P20" s="2">
        <f t="shared" si="38"/>
        <v>4</v>
      </c>
      <c r="Q20" s="2">
        <f t="shared" si="39"/>
        <v>6</v>
      </c>
      <c r="R20" s="2">
        <f t="shared" si="40"/>
        <v>8.4</v>
      </c>
      <c r="S20" s="2">
        <v>1</v>
      </c>
      <c r="T20" s="2">
        <f t="shared" si="41"/>
        <v>7.4</v>
      </c>
      <c r="U20" s="2">
        <v>4.5</v>
      </c>
      <c r="V20" s="2">
        <v>4.5</v>
      </c>
      <c r="W20" s="2">
        <v>5.0999999999999996</v>
      </c>
      <c r="X20" s="2">
        <f t="shared" si="42"/>
        <v>4.8</v>
      </c>
      <c r="Y20" s="2">
        <f t="shared" si="43"/>
        <v>5.2</v>
      </c>
      <c r="Z20" s="2">
        <f t="shared" si="44"/>
        <v>9.6999999999999993</v>
      </c>
      <c r="AA20" s="2">
        <v>0</v>
      </c>
      <c r="AB20" s="2">
        <f t="shared" si="45"/>
        <v>9.6999999999999993</v>
      </c>
      <c r="AC20" s="2">
        <v>4.9000000000000004</v>
      </c>
      <c r="AD20" s="2">
        <v>3.8</v>
      </c>
      <c r="AE20" s="2">
        <v>3.8</v>
      </c>
      <c r="AF20" s="2">
        <f t="shared" si="46"/>
        <v>3.8</v>
      </c>
      <c r="AG20" s="2">
        <f t="shared" si="47"/>
        <v>6.2</v>
      </c>
      <c r="AH20" s="2">
        <f t="shared" si="48"/>
        <v>11.100000000000001</v>
      </c>
      <c r="AI20" s="2">
        <v>0</v>
      </c>
      <c r="AJ20" s="2">
        <f t="shared" si="49"/>
        <v>11.100000000000001</v>
      </c>
      <c r="AK20" s="3">
        <f t="shared" si="50"/>
        <v>39.6</v>
      </c>
      <c r="AL20" s="1">
        <v>3</v>
      </c>
      <c r="AM20" s="1"/>
      <c r="AN20" s="1"/>
    </row>
    <row r="21" spans="1:40" s="4" customFormat="1" ht="20" customHeight="1" x14ac:dyDescent="0.35">
      <c r="A21" s="1" t="s">
        <v>225</v>
      </c>
      <c r="B21" s="1">
        <v>2011</v>
      </c>
      <c r="C21" s="1" t="s">
        <v>90</v>
      </c>
      <c r="D21" s="1">
        <v>209</v>
      </c>
      <c r="E21" s="2">
        <v>3.1</v>
      </c>
      <c r="F21" s="2">
        <v>2.2999999999999998</v>
      </c>
      <c r="G21" s="2">
        <v>2.5</v>
      </c>
      <c r="H21" s="2">
        <f t="shared" si="34"/>
        <v>2.4</v>
      </c>
      <c r="I21" s="2">
        <f t="shared" si="35"/>
        <v>7.6</v>
      </c>
      <c r="J21" s="2">
        <f t="shared" si="36"/>
        <v>10.7</v>
      </c>
      <c r="K21" s="2">
        <v>0</v>
      </c>
      <c r="L21" s="2">
        <f t="shared" si="37"/>
        <v>10.7</v>
      </c>
      <c r="M21" s="2">
        <v>1</v>
      </c>
      <c r="N21" s="2">
        <v>3.6</v>
      </c>
      <c r="O21" s="2">
        <v>3.7</v>
      </c>
      <c r="P21" s="2">
        <f t="shared" si="38"/>
        <v>3.6500000000000004</v>
      </c>
      <c r="Q21" s="2">
        <f t="shared" si="39"/>
        <v>6.35</v>
      </c>
      <c r="R21" s="2">
        <f t="shared" si="40"/>
        <v>7.35</v>
      </c>
      <c r="S21" s="2">
        <v>4</v>
      </c>
      <c r="T21" s="2">
        <f t="shared" si="41"/>
        <v>3.3499999999999996</v>
      </c>
      <c r="U21" s="2">
        <v>4.5</v>
      </c>
      <c r="V21" s="2">
        <v>4.7</v>
      </c>
      <c r="W21" s="2">
        <v>5.3</v>
      </c>
      <c r="X21" s="2">
        <f t="shared" si="42"/>
        <v>5</v>
      </c>
      <c r="Y21" s="2">
        <f t="shared" si="43"/>
        <v>5</v>
      </c>
      <c r="Z21" s="2">
        <f t="shared" si="44"/>
        <v>9.5</v>
      </c>
      <c r="AA21" s="2">
        <v>0</v>
      </c>
      <c r="AB21" s="2">
        <f t="shared" si="45"/>
        <v>9.5</v>
      </c>
      <c r="AC21" s="2">
        <v>4.9000000000000004</v>
      </c>
      <c r="AD21" s="2">
        <v>3.5</v>
      </c>
      <c r="AE21" s="2">
        <v>3.3</v>
      </c>
      <c r="AF21" s="2">
        <f t="shared" si="46"/>
        <v>3.4</v>
      </c>
      <c r="AG21" s="2">
        <f t="shared" si="47"/>
        <v>6.6</v>
      </c>
      <c r="AH21" s="2">
        <f t="shared" si="48"/>
        <v>11.5</v>
      </c>
      <c r="AI21" s="2">
        <v>0</v>
      </c>
      <c r="AJ21" s="2">
        <f t="shared" si="49"/>
        <v>11.5</v>
      </c>
      <c r="AK21" s="3">
        <f t="shared" si="50"/>
        <v>35.049999999999997</v>
      </c>
      <c r="AL21" s="1">
        <v>4</v>
      </c>
      <c r="AM21" s="1"/>
      <c r="AN21" s="1"/>
    </row>
    <row r="22" spans="1:40" s="4" customFormat="1" ht="20" customHeight="1" x14ac:dyDescent="0.35">
      <c r="A22" s="1" t="s">
        <v>226</v>
      </c>
      <c r="B22" s="1">
        <v>2012</v>
      </c>
      <c r="C22" s="1" t="s">
        <v>148</v>
      </c>
      <c r="D22" s="1">
        <v>209</v>
      </c>
      <c r="E22" s="2">
        <v>3.9</v>
      </c>
      <c r="F22" s="2">
        <v>1.4</v>
      </c>
      <c r="G22" s="2">
        <v>1.8</v>
      </c>
      <c r="H22" s="2">
        <f t="shared" si="34"/>
        <v>1.6</v>
      </c>
      <c r="I22" s="2">
        <f t="shared" si="35"/>
        <v>8.4</v>
      </c>
      <c r="J22" s="2">
        <f t="shared" si="36"/>
        <v>12.3</v>
      </c>
      <c r="K22" s="2">
        <v>0</v>
      </c>
      <c r="L22" s="2">
        <f t="shared" si="37"/>
        <v>12.3</v>
      </c>
      <c r="M22" s="2">
        <v>3.7</v>
      </c>
      <c r="N22" s="2">
        <v>2.1</v>
      </c>
      <c r="O22" s="2">
        <v>2.5</v>
      </c>
      <c r="P22" s="2">
        <f t="shared" si="38"/>
        <v>2.2999999999999998</v>
      </c>
      <c r="Q22" s="2">
        <f t="shared" si="39"/>
        <v>7.7</v>
      </c>
      <c r="R22" s="2">
        <f t="shared" si="40"/>
        <v>11.4</v>
      </c>
      <c r="S22" s="2">
        <v>0</v>
      </c>
      <c r="T22" s="2">
        <f t="shared" si="41"/>
        <v>11.4</v>
      </c>
      <c r="U22" s="2">
        <v>4.3</v>
      </c>
      <c r="V22" s="2">
        <v>2.7</v>
      </c>
      <c r="W22" s="2">
        <v>2.5</v>
      </c>
      <c r="X22" s="2">
        <f t="shared" si="42"/>
        <v>2.6</v>
      </c>
      <c r="Y22" s="2">
        <f t="shared" si="43"/>
        <v>7.4</v>
      </c>
      <c r="Z22" s="2">
        <f t="shared" si="44"/>
        <v>11.7</v>
      </c>
      <c r="AA22" s="2">
        <v>0</v>
      </c>
      <c r="AB22" s="2">
        <f t="shared" si="45"/>
        <v>11.7</v>
      </c>
      <c r="AC22" s="2">
        <v>3.9</v>
      </c>
      <c r="AD22" s="2">
        <v>1.6</v>
      </c>
      <c r="AE22" s="2">
        <v>1.4</v>
      </c>
      <c r="AF22" s="2">
        <f t="shared" si="46"/>
        <v>1.5</v>
      </c>
      <c r="AG22" s="2">
        <f t="shared" si="47"/>
        <v>8.5</v>
      </c>
      <c r="AH22" s="2">
        <f t="shared" si="48"/>
        <v>12.4</v>
      </c>
      <c r="AI22" s="2">
        <v>0</v>
      </c>
      <c r="AJ22" s="2">
        <f t="shared" si="49"/>
        <v>12.4</v>
      </c>
      <c r="AK22" s="3">
        <f t="shared" si="50"/>
        <v>47.8</v>
      </c>
      <c r="AL22" s="1">
        <v>1</v>
      </c>
      <c r="AM22" s="1" t="s">
        <v>231</v>
      </c>
      <c r="AN22" s="1"/>
    </row>
    <row r="23" spans="1:40" s="4" customFormat="1" ht="20" customHeight="1" x14ac:dyDescent="0.35">
      <c r="A23" s="1" t="s">
        <v>69</v>
      </c>
      <c r="B23" s="1">
        <v>2012</v>
      </c>
      <c r="C23" s="1" t="s">
        <v>0</v>
      </c>
      <c r="D23" s="1">
        <v>209</v>
      </c>
      <c r="E23" s="2">
        <v>3.9</v>
      </c>
      <c r="F23" s="2">
        <v>2.8</v>
      </c>
      <c r="G23" s="2">
        <v>2.4</v>
      </c>
      <c r="H23" s="2">
        <f t="shared" si="34"/>
        <v>2.5999999999999996</v>
      </c>
      <c r="I23" s="2">
        <f t="shared" si="35"/>
        <v>7.4</v>
      </c>
      <c r="J23" s="2">
        <f t="shared" si="36"/>
        <v>11.3</v>
      </c>
      <c r="K23" s="2">
        <v>0</v>
      </c>
      <c r="L23" s="2">
        <f t="shared" si="37"/>
        <v>11.3</v>
      </c>
      <c r="M23" s="2">
        <v>3.7</v>
      </c>
      <c r="N23" s="2">
        <v>2.7</v>
      </c>
      <c r="O23" s="2">
        <v>2.9</v>
      </c>
      <c r="P23" s="2">
        <f t="shared" si="38"/>
        <v>2.8</v>
      </c>
      <c r="Q23" s="2">
        <f t="shared" si="39"/>
        <v>7.2</v>
      </c>
      <c r="R23" s="2">
        <f t="shared" si="40"/>
        <v>10.9</v>
      </c>
      <c r="S23" s="2">
        <v>0</v>
      </c>
      <c r="T23" s="2">
        <f t="shared" si="41"/>
        <v>10.9</v>
      </c>
      <c r="U23" s="2">
        <v>4.7</v>
      </c>
      <c r="V23" s="2">
        <v>2.2000000000000002</v>
      </c>
      <c r="W23" s="2">
        <v>2.6</v>
      </c>
      <c r="X23" s="2">
        <f t="shared" si="42"/>
        <v>2.4000000000000004</v>
      </c>
      <c r="Y23" s="2">
        <f t="shared" si="43"/>
        <v>7.6</v>
      </c>
      <c r="Z23" s="2">
        <f t="shared" si="44"/>
        <v>12.3</v>
      </c>
      <c r="AA23" s="2">
        <v>0</v>
      </c>
      <c r="AB23" s="2">
        <f t="shared" si="45"/>
        <v>12.3</v>
      </c>
      <c r="AC23" s="2">
        <v>4.7</v>
      </c>
      <c r="AD23" s="2">
        <v>2.2000000000000002</v>
      </c>
      <c r="AE23" s="2">
        <v>1.8</v>
      </c>
      <c r="AF23" s="2">
        <f t="shared" si="46"/>
        <v>2</v>
      </c>
      <c r="AG23" s="2">
        <f t="shared" si="47"/>
        <v>8</v>
      </c>
      <c r="AH23" s="2">
        <f t="shared" si="48"/>
        <v>12.7</v>
      </c>
      <c r="AI23" s="2">
        <v>0</v>
      </c>
      <c r="AJ23" s="2">
        <f t="shared" si="49"/>
        <v>12.7</v>
      </c>
      <c r="AK23" s="3">
        <f t="shared" si="50"/>
        <v>47.2</v>
      </c>
      <c r="AL23" s="1">
        <v>2</v>
      </c>
      <c r="AM23" s="1"/>
      <c r="AN23" s="1"/>
    </row>
    <row r="24" spans="1:40" s="4" customFormat="1" ht="20" customHeight="1" x14ac:dyDescent="0.35">
      <c r="A24" s="1" t="s">
        <v>145</v>
      </c>
      <c r="B24" s="1">
        <v>2012</v>
      </c>
      <c r="C24" s="1" t="s">
        <v>146</v>
      </c>
      <c r="D24" s="1">
        <v>209</v>
      </c>
      <c r="E24" s="2">
        <v>3.1</v>
      </c>
      <c r="F24" s="2">
        <v>0.6</v>
      </c>
      <c r="G24" s="2">
        <v>0.6</v>
      </c>
      <c r="H24" s="2">
        <f t="shared" si="34"/>
        <v>0.6</v>
      </c>
      <c r="I24" s="2">
        <f t="shared" si="35"/>
        <v>9.4</v>
      </c>
      <c r="J24" s="2">
        <f t="shared" si="36"/>
        <v>12.5</v>
      </c>
      <c r="K24" s="2">
        <v>0</v>
      </c>
      <c r="L24" s="2">
        <f t="shared" si="37"/>
        <v>12.5</v>
      </c>
      <c r="M24" s="2">
        <v>2.8</v>
      </c>
      <c r="N24" s="2">
        <v>2.2000000000000002</v>
      </c>
      <c r="O24" s="2">
        <v>2.4</v>
      </c>
      <c r="P24" s="2">
        <f t="shared" si="38"/>
        <v>2.2999999999999998</v>
      </c>
      <c r="Q24" s="2">
        <f t="shared" si="39"/>
        <v>7.7</v>
      </c>
      <c r="R24" s="2">
        <f t="shared" si="40"/>
        <v>10.5</v>
      </c>
      <c r="S24" s="2">
        <v>2</v>
      </c>
      <c r="T24" s="2">
        <f t="shared" si="41"/>
        <v>8.5</v>
      </c>
      <c r="U24" s="2">
        <v>4</v>
      </c>
      <c r="V24" s="2">
        <v>2.7</v>
      </c>
      <c r="W24" s="2">
        <v>3.1</v>
      </c>
      <c r="X24" s="2">
        <f t="shared" si="42"/>
        <v>2.9000000000000004</v>
      </c>
      <c r="Y24" s="2">
        <f t="shared" si="43"/>
        <v>7.1</v>
      </c>
      <c r="Z24" s="2">
        <f t="shared" si="44"/>
        <v>11.1</v>
      </c>
      <c r="AA24" s="2">
        <v>0</v>
      </c>
      <c r="AB24" s="2">
        <f t="shared" si="45"/>
        <v>11.1</v>
      </c>
      <c r="AC24" s="2">
        <v>4.5</v>
      </c>
      <c r="AD24" s="2">
        <v>3.2</v>
      </c>
      <c r="AE24" s="2">
        <v>3.2</v>
      </c>
      <c r="AF24" s="2">
        <f t="shared" si="46"/>
        <v>3.2</v>
      </c>
      <c r="AG24" s="2">
        <f t="shared" si="47"/>
        <v>6.8</v>
      </c>
      <c r="AH24" s="2">
        <f t="shared" si="48"/>
        <v>11.3</v>
      </c>
      <c r="AI24" s="2">
        <v>0</v>
      </c>
      <c r="AJ24" s="2">
        <f t="shared" si="49"/>
        <v>11.3</v>
      </c>
      <c r="AK24" s="3">
        <f t="shared" si="50"/>
        <v>43.4</v>
      </c>
      <c r="AL24" s="1">
        <v>3</v>
      </c>
      <c r="AM24" s="1"/>
      <c r="AN24" s="1"/>
    </row>
    <row r="25" spans="1:40" s="4" customFormat="1" ht="20" customHeight="1" x14ac:dyDescent="0.35">
      <c r="A25" s="1" t="s">
        <v>100</v>
      </c>
      <c r="B25" s="1">
        <v>2012</v>
      </c>
      <c r="C25" s="1" t="s">
        <v>90</v>
      </c>
      <c r="D25" s="1">
        <v>209</v>
      </c>
      <c r="E25" s="2">
        <v>3.1</v>
      </c>
      <c r="F25" s="2">
        <v>5.5</v>
      </c>
      <c r="G25" s="2">
        <v>5.3</v>
      </c>
      <c r="H25" s="2">
        <f t="shared" si="34"/>
        <v>5.4</v>
      </c>
      <c r="I25" s="2">
        <f t="shared" si="35"/>
        <v>4.5999999999999996</v>
      </c>
      <c r="J25" s="2">
        <f t="shared" si="36"/>
        <v>7.6999999999999993</v>
      </c>
      <c r="K25" s="2">
        <v>0</v>
      </c>
      <c r="L25" s="2">
        <f t="shared" si="37"/>
        <v>7.6999999999999993</v>
      </c>
      <c r="M25" s="2">
        <v>2.2999999999999998</v>
      </c>
      <c r="N25" s="2">
        <v>1.5</v>
      </c>
      <c r="O25" s="2">
        <v>1.6</v>
      </c>
      <c r="P25" s="2">
        <v>1.55</v>
      </c>
      <c r="Q25" s="2">
        <f t="shared" si="39"/>
        <v>8.4499999999999993</v>
      </c>
      <c r="R25" s="2">
        <f t="shared" si="40"/>
        <v>10.75</v>
      </c>
      <c r="S25" s="2">
        <v>2</v>
      </c>
      <c r="T25" s="2">
        <f t="shared" si="41"/>
        <v>8.75</v>
      </c>
      <c r="U25" s="2">
        <v>4.2</v>
      </c>
      <c r="V25" s="2">
        <v>1.9</v>
      </c>
      <c r="W25" s="2">
        <v>2.1</v>
      </c>
      <c r="X25" s="2">
        <f t="shared" si="42"/>
        <v>2</v>
      </c>
      <c r="Y25" s="2">
        <f t="shared" si="43"/>
        <v>8</v>
      </c>
      <c r="Z25" s="2">
        <f t="shared" si="44"/>
        <v>12.2</v>
      </c>
      <c r="AA25" s="2">
        <v>0</v>
      </c>
      <c r="AB25" s="2">
        <f t="shared" si="45"/>
        <v>12.2</v>
      </c>
      <c r="AC25" s="2">
        <v>4.9000000000000004</v>
      </c>
      <c r="AD25" s="2">
        <v>3</v>
      </c>
      <c r="AE25" s="2">
        <v>3</v>
      </c>
      <c r="AF25" s="2">
        <f t="shared" si="46"/>
        <v>3</v>
      </c>
      <c r="AG25" s="2">
        <f t="shared" si="47"/>
        <v>7</v>
      </c>
      <c r="AH25" s="2">
        <f t="shared" si="48"/>
        <v>11.9</v>
      </c>
      <c r="AI25" s="2">
        <v>0</v>
      </c>
      <c r="AJ25" s="2">
        <f t="shared" si="49"/>
        <v>11.9</v>
      </c>
      <c r="AK25" s="3">
        <f t="shared" si="50"/>
        <v>40.549999999999997</v>
      </c>
      <c r="AL25" s="1">
        <v>4</v>
      </c>
      <c r="AM25" s="1"/>
      <c r="AN25" s="1"/>
    </row>
    <row r="27" spans="1:40" x14ac:dyDescent="0.35">
      <c r="A27" s="4" t="s">
        <v>29</v>
      </c>
      <c r="B27" t="s">
        <v>17</v>
      </c>
      <c r="C27" s="4" t="s">
        <v>28</v>
      </c>
      <c r="E27" t="s">
        <v>12</v>
      </c>
      <c r="M27" t="s">
        <v>13</v>
      </c>
      <c r="U27" t="s">
        <v>14</v>
      </c>
      <c r="AC27" t="s">
        <v>15</v>
      </c>
    </row>
    <row r="28" spans="1:40" x14ac:dyDescent="0.35">
      <c r="E28" s="4" t="s">
        <v>1</v>
      </c>
      <c r="F28" s="4" t="s">
        <v>2</v>
      </c>
      <c r="G28" s="4" t="s">
        <v>3</v>
      </c>
      <c r="H28" s="4" t="s">
        <v>4</v>
      </c>
      <c r="I28" s="4" t="s">
        <v>5</v>
      </c>
      <c r="J28" s="4" t="s">
        <v>6</v>
      </c>
      <c r="K28" s="4" t="s">
        <v>7</v>
      </c>
      <c r="L28" s="4" t="s">
        <v>8</v>
      </c>
      <c r="M28" s="4" t="s">
        <v>1</v>
      </c>
      <c r="N28" s="4" t="s">
        <v>2</v>
      </c>
      <c r="O28" s="4" t="s">
        <v>3</v>
      </c>
      <c r="P28" s="4" t="s">
        <v>4</v>
      </c>
      <c r="Q28" s="4" t="s">
        <v>5</v>
      </c>
      <c r="R28" s="4" t="s">
        <v>6</v>
      </c>
      <c r="S28" s="4" t="s">
        <v>7</v>
      </c>
      <c r="T28" s="4" t="s">
        <v>8</v>
      </c>
      <c r="U28" s="4" t="s">
        <v>1</v>
      </c>
      <c r="V28" s="4" t="s">
        <v>2</v>
      </c>
      <c r="W28" s="4" t="s">
        <v>3</v>
      </c>
      <c r="X28" s="4" t="s">
        <v>4</v>
      </c>
      <c r="Y28" s="4" t="s">
        <v>5</v>
      </c>
      <c r="Z28" s="4" t="s">
        <v>6</v>
      </c>
      <c r="AA28" s="4" t="s">
        <v>7</v>
      </c>
      <c r="AB28" s="4" t="s">
        <v>8</v>
      </c>
      <c r="AC28" s="4" t="s">
        <v>1</v>
      </c>
      <c r="AD28" s="4" t="s">
        <v>2</v>
      </c>
      <c r="AE28" s="4" t="s">
        <v>3</v>
      </c>
      <c r="AF28" s="4" t="s">
        <v>4</v>
      </c>
      <c r="AG28" s="4" t="s">
        <v>5</v>
      </c>
      <c r="AH28" s="4" t="s">
        <v>6</v>
      </c>
      <c r="AI28" s="4" t="s">
        <v>7</v>
      </c>
      <c r="AJ28" s="4" t="s">
        <v>8</v>
      </c>
      <c r="AM28" s="4" t="s">
        <v>232</v>
      </c>
    </row>
    <row r="29" spans="1:40" s="4" customFormat="1" ht="20" customHeight="1" x14ac:dyDescent="0.35">
      <c r="A29" s="1" t="s">
        <v>74</v>
      </c>
      <c r="B29" s="1">
        <v>2013</v>
      </c>
      <c r="C29" s="1" t="s">
        <v>0</v>
      </c>
      <c r="D29" s="1">
        <v>210</v>
      </c>
      <c r="E29" s="2">
        <v>3.9</v>
      </c>
      <c r="F29" s="2">
        <v>1.7</v>
      </c>
      <c r="G29" s="2">
        <v>1.9</v>
      </c>
      <c r="H29" s="2">
        <f t="shared" ref="H29:H39" si="51">AVERAGE(F29:G29)</f>
        <v>1.7999999999999998</v>
      </c>
      <c r="I29" s="2">
        <f t="shared" ref="I29:I39" si="52">SUM(10-H29)</f>
        <v>8.1999999999999993</v>
      </c>
      <c r="J29" s="2">
        <f t="shared" ref="J29:J39" si="53">SUM(E29+I29)</f>
        <v>12.1</v>
      </c>
      <c r="K29" s="2">
        <v>0</v>
      </c>
      <c r="L29" s="2">
        <f t="shared" ref="L29:L39" si="54">SUM(J29-K29)</f>
        <v>12.1</v>
      </c>
      <c r="M29" s="2">
        <v>3.7</v>
      </c>
      <c r="N29" s="2">
        <v>2.6</v>
      </c>
      <c r="O29" s="2">
        <v>2.6</v>
      </c>
      <c r="P29" s="2">
        <f t="shared" ref="P29:P39" si="55">AVERAGE(N29:O29)</f>
        <v>2.6</v>
      </c>
      <c r="Q29" s="2">
        <f t="shared" ref="Q29:Q39" si="56">SUM(10-P29)</f>
        <v>7.4</v>
      </c>
      <c r="R29" s="2">
        <f t="shared" ref="R29:R39" si="57">SUM(M29+Q29)</f>
        <v>11.100000000000001</v>
      </c>
      <c r="S29" s="2">
        <v>0</v>
      </c>
      <c r="T29" s="2">
        <f t="shared" ref="T29:T39" si="58">SUM(R29-S29)</f>
        <v>11.100000000000001</v>
      </c>
      <c r="U29" s="2">
        <v>4.7</v>
      </c>
      <c r="V29" s="2">
        <v>4.2</v>
      </c>
      <c r="W29" s="2">
        <v>3.8</v>
      </c>
      <c r="X29" s="2">
        <f t="shared" ref="X29:X39" si="59">AVERAGE(V29:W29)</f>
        <v>4</v>
      </c>
      <c r="Y29" s="2">
        <f t="shared" ref="Y29:Y39" si="60">SUM(10-X29)</f>
        <v>6</v>
      </c>
      <c r="Z29" s="2">
        <f t="shared" ref="Z29:Z39" si="61">SUM(U29+Y29)</f>
        <v>10.7</v>
      </c>
      <c r="AA29" s="2">
        <v>0</v>
      </c>
      <c r="AB29" s="2">
        <f t="shared" ref="AB29:AB39" si="62">SUM(Z29-AA29)</f>
        <v>10.7</v>
      </c>
      <c r="AC29" s="2">
        <v>4.7</v>
      </c>
      <c r="AD29" s="2">
        <v>2.2999999999999998</v>
      </c>
      <c r="AE29" s="2">
        <v>2.1</v>
      </c>
      <c r="AF29" s="2">
        <f t="shared" ref="AF29:AF39" si="63">AVERAGE(AD29:AE29)</f>
        <v>2.2000000000000002</v>
      </c>
      <c r="AG29" s="2">
        <f t="shared" ref="AG29:AG39" si="64">SUM(10-AF29)</f>
        <v>7.8</v>
      </c>
      <c r="AH29" s="2">
        <f t="shared" ref="AH29:AH39" si="65">SUM(AC29+AG29)</f>
        <v>12.5</v>
      </c>
      <c r="AI29" s="2">
        <v>0</v>
      </c>
      <c r="AJ29" s="2">
        <f t="shared" ref="AJ29:AJ39" si="66">SUM(AH29-AI29)</f>
        <v>12.5</v>
      </c>
      <c r="AK29" s="3">
        <f t="shared" ref="AK29:AK39" si="67">SUM(AJ29+AB29+T29+L29)</f>
        <v>46.4</v>
      </c>
      <c r="AL29" s="1">
        <v>1</v>
      </c>
      <c r="AM29" s="1" t="s">
        <v>231</v>
      </c>
      <c r="AN29" s="1"/>
    </row>
    <row r="30" spans="1:40" s="4" customFormat="1" ht="20" customHeight="1" x14ac:dyDescent="0.35">
      <c r="A30" s="1" t="s">
        <v>101</v>
      </c>
      <c r="B30" s="1">
        <v>2013</v>
      </c>
      <c r="C30" s="1" t="s">
        <v>90</v>
      </c>
      <c r="D30" s="1">
        <v>210</v>
      </c>
      <c r="E30" s="2">
        <v>3.1</v>
      </c>
      <c r="F30" s="2">
        <v>1.8</v>
      </c>
      <c r="G30" s="2">
        <v>1.6</v>
      </c>
      <c r="H30" s="2">
        <f t="shared" si="51"/>
        <v>1.7000000000000002</v>
      </c>
      <c r="I30" s="2">
        <f t="shared" si="52"/>
        <v>8.3000000000000007</v>
      </c>
      <c r="J30" s="2">
        <f t="shared" si="53"/>
        <v>11.4</v>
      </c>
      <c r="K30" s="2">
        <v>0</v>
      </c>
      <c r="L30" s="2">
        <f t="shared" si="54"/>
        <v>11.4</v>
      </c>
      <c r="M30" s="2">
        <v>3.6</v>
      </c>
      <c r="N30" s="2">
        <v>3.3</v>
      </c>
      <c r="O30" s="2">
        <v>3</v>
      </c>
      <c r="P30" s="2">
        <f t="shared" si="55"/>
        <v>3.15</v>
      </c>
      <c r="Q30" s="2">
        <f t="shared" si="56"/>
        <v>6.85</v>
      </c>
      <c r="R30" s="2">
        <f t="shared" si="57"/>
        <v>10.45</v>
      </c>
      <c r="S30" s="2">
        <v>1</v>
      </c>
      <c r="T30" s="2">
        <f t="shared" si="58"/>
        <v>9.4499999999999993</v>
      </c>
      <c r="U30" s="2">
        <v>4.3</v>
      </c>
      <c r="V30" s="2">
        <v>2.5</v>
      </c>
      <c r="W30" s="2">
        <v>3.1</v>
      </c>
      <c r="X30" s="2">
        <f t="shared" si="59"/>
        <v>2.8</v>
      </c>
      <c r="Y30" s="2">
        <f t="shared" si="60"/>
        <v>7.2</v>
      </c>
      <c r="Z30" s="2">
        <f t="shared" si="61"/>
        <v>11.5</v>
      </c>
      <c r="AA30" s="2">
        <v>0</v>
      </c>
      <c r="AB30" s="2">
        <f t="shared" si="62"/>
        <v>11.5</v>
      </c>
      <c r="AC30" s="2">
        <v>4.3</v>
      </c>
      <c r="AD30" s="2">
        <v>2.2000000000000002</v>
      </c>
      <c r="AE30" s="2">
        <v>2</v>
      </c>
      <c r="AF30" s="2">
        <f t="shared" si="63"/>
        <v>2.1</v>
      </c>
      <c r="AG30" s="2">
        <f t="shared" si="64"/>
        <v>7.9</v>
      </c>
      <c r="AH30" s="2">
        <f t="shared" si="65"/>
        <v>12.2</v>
      </c>
      <c r="AI30" s="2">
        <v>0</v>
      </c>
      <c r="AJ30" s="2">
        <f t="shared" si="66"/>
        <v>12.2</v>
      </c>
      <c r="AK30" s="3">
        <f t="shared" si="67"/>
        <v>44.55</v>
      </c>
      <c r="AL30" s="1">
        <v>2</v>
      </c>
      <c r="AM30" s="1" t="s">
        <v>231</v>
      </c>
      <c r="AN30" s="1"/>
    </row>
    <row r="31" spans="1:40" s="4" customFormat="1" ht="20" customHeight="1" x14ac:dyDescent="0.35">
      <c r="A31" s="1" t="s">
        <v>149</v>
      </c>
      <c r="B31" s="1">
        <v>2013</v>
      </c>
      <c r="C31" s="1" t="s">
        <v>140</v>
      </c>
      <c r="D31" s="1">
        <v>210</v>
      </c>
      <c r="E31" s="2">
        <v>3.9</v>
      </c>
      <c r="F31" s="2">
        <v>2.4</v>
      </c>
      <c r="G31" s="2">
        <v>2.1</v>
      </c>
      <c r="H31" s="2">
        <f t="shared" si="51"/>
        <v>2.25</v>
      </c>
      <c r="I31" s="2">
        <f t="shared" si="52"/>
        <v>7.75</v>
      </c>
      <c r="J31" s="2">
        <f t="shared" si="53"/>
        <v>11.65</v>
      </c>
      <c r="K31" s="2">
        <v>0</v>
      </c>
      <c r="L31" s="2">
        <f t="shared" si="54"/>
        <v>11.65</v>
      </c>
      <c r="M31" s="2">
        <v>3.6</v>
      </c>
      <c r="N31" s="2">
        <v>1.8</v>
      </c>
      <c r="O31" s="2">
        <v>1.9</v>
      </c>
      <c r="P31" s="2">
        <f t="shared" si="55"/>
        <v>1.85</v>
      </c>
      <c r="Q31" s="2">
        <f t="shared" si="56"/>
        <v>8.15</v>
      </c>
      <c r="R31" s="2">
        <f t="shared" si="57"/>
        <v>11.75</v>
      </c>
      <c r="S31" s="2">
        <v>0</v>
      </c>
      <c r="T31" s="2">
        <f t="shared" si="58"/>
        <v>11.75</v>
      </c>
      <c r="U31" s="2">
        <v>3.5</v>
      </c>
      <c r="V31" s="2">
        <v>4.5</v>
      </c>
      <c r="W31" s="2">
        <v>4.8</v>
      </c>
      <c r="X31" s="2">
        <f t="shared" si="59"/>
        <v>4.6500000000000004</v>
      </c>
      <c r="Y31" s="2">
        <f t="shared" si="60"/>
        <v>5.35</v>
      </c>
      <c r="Z31" s="2">
        <f t="shared" si="61"/>
        <v>8.85</v>
      </c>
      <c r="AA31" s="2">
        <v>0</v>
      </c>
      <c r="AB31" s="2">
        <f t="shared" si="62"/>
        <v>8.85</v>
      </c>
      <c r="AC31" s="2">
        <v>4.9000000000000004</v>
      </c>
      <c r="AD31" s="2">
        <v>4</v>
      </c>
      <c r="AE31" s="2">
        <v>3.8</v>
      </c>
      <c r="AF31" s="2">
        <f t="shared" si="63"/>
        <v>3.9</v>
      </c>
      <c r="AG31" s="2">
        <f t="shared" si="64"/>
        <v>6.1</v>
      </c>
      <c r="AH31" s="2">
        <f t="shared" si="65"/>
        <v>11</v>
      </c>
      <c r="AI31" s="2">
        <v>0</v>
      </c>
      <c r="AJ31" s="2">
        <f t="shared" si="66"/>
        <v>11</v>
      </c>
      <c r="AK31" s="3">
        <f t="shared" si="67"/>
        <v>43.25</v>
      </c>
      <c r="AL31" s="1">
        <v>3</v>
      </c>
      <c r="AM31" s="1" t="s">
        <v>231</v>
      </c>
      <c r="AN31" s="1"/>
    </row>
    <row r="32" spans="1:40" s="4" customFormat="1" ht="20" customHeight="1" x14ac:dyDescent="0.35">
      <c r="A32" s="1" t="s">
        <v>71</v>
      </c>
      <c r="B32" s="1">
        <v>2013</v>
      </c>
      <c r="C32" s="1" t="s">
        <v>0</v>
      </c>
      <c r="D32" s="1">
        <v>210</v>
      </c>
      <c r="E32" s="2">
        <v>3.1</v>
      </c>
      <c r="F32" s="2">
        <v>1.2</v>
      </c>
      <c r="G32" s="2">
        <v>1.2</v>
      </c>
      <c r="H32" s="2">
        <f t="shared" si="51"/>
        <v>1.2</v>
      </c>
      <c r="I32" s="2">
        <f t="shared" si="52"/>
        <v>8.8000000000000007</v>
      </c>
      <c r="J32" s="2">
        <f t="shared" si="53"/>
        <v>11.9</v>
      </c>
      <c r="K32" s="2">
        <v>0</v>
      </c>
      <c r="L32" s="2">
        <f t="shared" si="54"/>
        <v>11.9</v>
      </c>
      <c r="M32" s="2">
        <v>3.7</v>
      </c>
      <c r="N32" s="2">
        <v>3.2</v>
      </c>
      <c r="O32" s="2">
        <v>3</v>
      </c>
      <c r="P32" s="2">
        <f t="shared" si="55"/>
        <v>3.1</v>
      </c>
      <c r="Q32" s="2">
        <f t="shared" si="56"/>
        <v>6.9</v>
      </c>
      <c r="R32" s="2">
        <f t="shared" si="57"/>
        <v>10.600000000000001</v>
      </c>
      <c r="S32" s="2">
        <v>0</v>
      </c>
      <c r="T32" s="2">
        <f t="shared" si="58"/>
        <v>10.600000000000001</v>
      </c>
      <c r="U32" s="2">
        <v>4.3</v>
      </c>
      <c r="V32" s="2">
        <v>3.7</v>
      </c>
      <c r="W32" s="2">
        <v>3.6</v>
      </c>
      <c r="X32" s="2">
        <f t="shared" si="59"/>
        <v>3.6500000000000004</v>
      </c>
      <c r="Y32" s="2">
        <f t="shared" si="60"/>
        <v>6.35</v>
      </c>
      <c r="Z32" s="2">
        <f t="shared" si="61"/>
        <v>10.649999999999999</v>
      </c>
      <c r="AA32" s="2">
        <v>0</v>
      </c>
      <c r="AB32" s="2">
        <f t="shared" si="62"/>
        <v>10.649999999999999</v>
      </c>
      <c r="AC32" s="2">
        <v>4.3</v>
      </c>
      <c r="AD32" s="2">
        <v>4.5</v>
      </c>
      <c r="AE32" s="2">
        <v>4.3</v>
      </c>
      <c r="AF32" s="2">
        <f t="shared" si="63"/>
        <v>4.4000000000000004</v>
      </c>
      <c r="AG32" s="2">
        <f t="shared" si="64"/>
        <v>5.6</v>
      </c>
      <c r="AH32" s="2">
        <f t="shared" si="65"/>
        <v>9.8999999999999986</v>
      </c>
      <c r="AI32" s="2">
        <v>0</v>
      </c>
      <c r="AJ32" s="2">
        <f t="shared" si="66"/>
        <v>9.8999999999999986</v>
      </c>
      <c r="AK32" s="3">
        <f t="shared" si="67"/>
        <v>43.05</v>
      </c>
      <c r="AL32" s="1">
        <v>4</v>
      </c>
      <c r="AM32" s="1"/>
      <c r="AN32" s="1"/>
    </row>
    <row r="33" spans="1:40" s="4" customFormat="1" ht="20" customHeight="1" x14ac:dyDescent="0.35">
      <c r="A33" s="1" t="s">
        <v>102</v>
      </c>
      <c r="B33" s="1">
        <v>2013</v>
      </c>
      <c r="C33" s="1" t="s">
        <v>90</v>
      </c>
      <c r="D33" s="1">
        <v>210</v>
      </c>
      <c r="E33" s="2">
        <v>3.1</v>
      </c>
      <c r="F33" s="2">
        <v>2.1</v>
      </c>
      <c r="G33" s="2">
        <v>2.2000000000000002</v>
      </c>
      <c r="H33" s="2">
        <f t="shared" si="51"/>
        <v>2.1500000000000004</v>
      </c>
      <c r="I33" s="2">
        <f t="shared" si="52"/>
        <v>7.85</v>
      </c>
      <c r="J33" s="2">
        <f t="shared" si="53"/>
        <v>10.95</v>
      </c>
      <c r="K33" s="2">
        <v>0</v>
      </c>
      <c r="L33" s="2">
        <f t="shared" si="54"/>
        <v>10.95</v>
      </c>
      <c r="M33" s="2">
        <v>2.9</v>
      </c>
      <c r="N33" s="2">
        <v>2.9</v>
      </c>
      <c r="O33" s="2">
        <v>3</v>
      </c>
      <c r="P33" s="2">
        <f t="shared" si="55"/>
        <v>2.95</v>
      </c>
      <c r="Q33" s="2">
        <f t="shared" si="56"/>
        <v>7.05</v>
      </c>
      <c r="R33" s="2">
        <f t="shared" si="57"/>
        <v>9.9499999999999993</v>
      </c>
      <c r="S33" s="2">
        <v>1</v>
      </c>
      <c r="T33" s="2">
        <f t="shared" si="58"/>
        <v>8.9499999999999993</v>
      </c>
      <c r="U33" s="2">
        <v>2.8</v>
      </c>
      <c r="V33" s="2">
        <v>3.9</v>
      </c>
      <c r="W33" s="2">
        <v>4.5</v>
      </c>
      <c r="X33" s="2">
        <f t="shared" si="59"/>
        <v>4.2</v>
      </c>
      <c r="Y33" s="2">
        <f t="shared" si="60"/>
        <v>5.8</v>
      </c>
      <c r="Z33" s="2">
        <f t="shared" si="61"/>
        <v>8.6</v>
      </c>
      <c r="AA33" s="2">
        <v>1</v>
      </c>
      <c r="AB33" s="2">
        <f t="shared" si="62"/>
        <v>7.6</v>
      </c>
      <c r="AC33" s="2">
        <v>3.6</v>
      </c>
      <c r="AD33" s="2">
        <v>3.2</v>
      </c>
      <c r="AE33" s="2">
        <v>3</v>
      </c>
      <c r="AF33" s="2">
        <f t="shared" si="63"/>
        <v>3.1</v>
      </c>
      <c r="AG33" s="2">
        <f t="shared" si="64"/>
        <v>6.9</v>
      </c>
      <c r="AH33" s="2">
        <f t="shared" si="65"/>
        <v>10.5</v>
      </c>
      <c r="AI33" s="2">
        <v>0</v>
      </c>
      <c r="AJ33" s="2">
        <f t="shared" si="66"/>
        <v>10.5</v>
      </c>
      <c r="AK33" s="3">
        <f t="shared" si="67"/>
        <v>38</v>
      </c>
      <c r="AL33" s="1">
        <v>5</v>
      </c>
      <c r="AM33" s="1"/>
      <c r="AN33" s="1"/>
    </row>
    <row r="34" spans="1:40" s="4" customFormat="1" ht="20" customHeight="1" x14ac:dyDescent="0.35">
      <c r="A34" s="1" t="s">
        <v>150</v>
      </c>
      <c r="B34" s="1">
        <v>2013</v>
      </c>
      <c r="C34" s="1" t="s">
        <v>146</v>
      </c>
      <c r="D34" s="1">
        <v>210</v>
      </c>
      <c r="E34" s="2">
        <v>0</v>
      </c>
      <c r="F34" s="2">
        <v>0</v>
      </c>
      <c r="G34" s="2">
        <v>0</v>
      </c>
      <c r="H34" s="2">
        <f t="shared" si="51"/>
        <v>0</v>
      </c>
      <c r="I34" s="2">
        <f t="shared" si="52"/>
        <v>10</v>
      </c>
      <c r="J34" s="2">
        <f t="shared" si="53"/>
        <v>10</v>
      </c>
      <c r="K34" s="2">
        <v>0</v>
      </c>
      <c r="L34" s="2">
        <f t="shared" si="54"/>
        <v>10</v>
      </c>
      <c r="M34" s="2">
        <v>1.8</v>
      </c>
      <c r="N34" s="2">
        <v>3.3</v>
      </c>
      <c r="O34" s="2">
        <v>3.5</v>
      </c>
      <c r="P34" s="2">
        <f t="shared" si="55"/>
        <v>3.4</v>
      </c>
      <c r="Q34" s="2">
        <f t="shared" si="56"/>
        <v>6.6</v>
      </c>
      <c r="R34" s="2">
        <f t="shared" si="57"/>
        <v>8.4</v>
      </c>
      <c r="S34" s="2">
        <v>0</v>
      </c>
      <c r="T34" s="2">
        <f t="shared" si="58"/>
        <v>8.4</v>
      </c>
      <c r="U34" s="2">
        <v>2.7</v>
      </c>
      <c r="V34" s="2">
        <v>3.5</v>
      </c>
      <c r="W34" s="2">
        <v>3.1</v>
      </c>
      <c r="X34" s="2">
        <f t="shared" si="59"/>
        <v>3.3</v>
      </c>
      <c r="Y34" s="2">
        <f t="shared" si="60"/>
        <v>6.7</v>
      </c>
      <c r="Z34" s="2">
        <f t="shared" si="61"/>
        <v>9.4</v>
      </c>
      <c r="AA34" s="2">
        <v>1</v>
      </c>
      <c r="AB34" s="2">
        <f t="shared" si="62"/>
        <v>8.4</v>
      </c>
      <c r="AC34" s="2">
        <v>3.7</v>
      </c>
      <c r="AD34" s="2">
        <v>2.5</v>
      </c>
      <c r="AE34" s="2">
        <v>2.5</v>
      </c>
      <c r="AF34" s="2">
        <f t="shared" si="63"/>
        <v>2.5</v>
      </c>
      <c r="AG34" s="2">
        <f t="shared" si="64"/>
        <v>7.5</v>
      </c>
      <c r="AH34" s="2">
        <f t="shared" si="65"/>
        <v>11.2</v>
      </c>
      <c r="AI34" s="2">
        <v>3</v>
      </c>
      <c r="AJ34" s="2">
        <f t="shared" si="66"/>
        <v>8.1999999999999993</v>
      </c>
      <c r="AK34" s="3">
        <f t="shared" si="67"/>
        <v>35</v>
      </c>
      <c r="AL34" s="1">
        <v>6</v>
      </c>
      <c r="AM34" s="1"/>
      <c r="AN34" s="1"/>
    </row>
    <row r="35" spans="1:40" s="4" customFormat="1" ht="20" customHeight="1" x14ac:dyDescent="0.35">
      <c r="A35" s="1" t="s">
        <v>76</v>
      </c>
      <c r="B35" s="1">
        <v>2014</v>
      </c>
      <c r="C35" s="1" t="s">
        <v>0</v>
      </c>
      <c r="D35" s="1">
        <v>210</v>
      </c>
      <c r="E35" s="2">
        <v>3.9</v>
      </c>
      <c r="F35" s="2">
        <v>1.8</v>
      </c>
      <c r="G35" s="2">
        <v>1.9</v>
      </c>
      <c r="H35" s="2">
        <f t="shared" si="51"/>
        <v>1.85</v>
      </c>
      <c r="I35" s="2">
        <f t="shared" si="52"/>
        <v>8.15</v>
      </c>
      <c r="J35" s="2">
        <f t="shared" si="53"/>
        <v>12.05</v>
      </c>
      <c r="K35" s="2">
        <v>0</v>
      </c>
      <c r="L35" s="2">
        <f t="shared" si="54"/>
        <v>12.05</v>
      </c>
      <c r="M35" s="2">
        <v>3.7</v>
      </c>
      <c r="N35" s="2">
        <v>1.5</v>
      </c>
      <c r="O35" s="2">
        <v>1.5</v>
      </c>
      <c r="P35" s="2">
        <f t="shared" si="55"/>
        <v>1.5</v>
      </c>
      <c r="Q35" s="2">
        <f t="shared" si="56"/>
        <v>8.5</v>
      </c>
      <c r="R35" s="2">
        <f t="shared" si="57"/>
        <v>12.2</v>
      </c>
      <c r="S35" s="2">
        <v>0</v>
      </c>
      <c r="T35" s="2">
        <f t="shared" si="58"/>
        <v>12.2</v>
      </c>
      <c r="U35" s="2">
        <v>4.9000000000000004</v>
      </c>
      <c r="V35" s="2">
        <v>2.6</v>
      </c>
      <c r="W35" s="2">
        <v>2.2999999999999998</v>
      </c>
      <c r="X35" s="2">
        <f t="shared" si="59"/>
        <v>2.4500000000000002</v>
      </c>
      <c r="Y35" s="2">
        <f t="shared" si="60"/>
        <v>7.55</v>
      </c>
      <c r="Z35" s="2">
        <f t="shared" si="61"/>
        <v>12.45</v>
      </c>
      <c r="AA35" s="2">
        <v>0</v>
      </c>
      <c r="AB35" s="2">
        <f t="shared" si="62"/>
        <v>12.45</v>
      </c>
      <c r="AC35" s="2">
        <v>4.9000000000000004</v>
      </c>
      <c r="AD35" s="2">
        <v>1.5</v>
      </c>
      <c r="AE35" s="2">
        <v>1.7</v>
      </c>
      <c r="AF35" s="2">
        <f t="shared" si="63"/>
        <v>1.6</v>
      </c>
      <c r="AG35" s="2">
        <f t="shared" si="64"/>
        <v>8.4</v>
      </c>
      <c r="AH35" s="2">
        <f t="shared" si="65"/>
        <v>13.3</v>
      </c>
      <c r="AI35" s="2">
        <v>0</v>
      </c>
      <c r="AJ35" s="2">
        <f t="shared" si="66"/>
        <v>13.3</v>
      </c>
      <c r="AK35" s="3">
        <f t="shared" si="67"/>
        <v>50</v>
      </c>
      <c r="AL35" s="1">
        <v>1</v>
      </c>
      <c r="AM35" s="1"/>
      <c r="AN35" s="1"/>
    </row>
    <row r="36" spans="1:40" s="4" customFormat="1" ht="20" customHeight="1" x14ac:dyDescent="0.35">
      <c r="A36" s="1" t="s">
        <v>75</v>
      </c>
      <c r="B36" s="1">
        <v>2014</v>
      </c>
      <c r="C36" s="1" t="s">
        <v>0</v>
      </c>
      <c r="D36" s="1">
        <v>210</v>
      </c>
      <c r="E36" s="2">
        <v>3.9</v>
      </c>
      <c r="F36" s="2">
        <v>1.5</v>
      </c>
      <c r="G36" s="2">
        <v>1.6</v>
      </c>
      <c r="H36" s="2">
        <f t="shared" si="51"/>
        <v>1.55</v>
      </c>
      <c r="I36" s="2">
        <f t="shared" si="52"/>
        <v>8.4499999999999993</v>
      </c>
      <c r="J36" s="2">
        <f t="shared" si="53"/>
        <v>12.35</v>
      </c>
      <c r="K36" s="2">
        <v>0</v>
      </c>
      <c r="L36" s="2">
        <f t="shared" si="54"/>
        <v>12.35</v>
      </c>
      <c r="M36" s="2">
        <v>3.7</v>
      </c>
      <c r="N36" s="2">
        <v>0.9</v>
      </c>
      <c r="O36" s="2">
        <v>1.1000000000000001</v>
      </c>
      <c r="P36" s="2">
        <f t="shared" si="55"/>
        <v>1</v>
      </c>
      <c r="Q36" s="2">
        <f t="shared" si="56"/>
        <v>9</v>
      </c>
      <c r="R36" s="2">
        <f t="shared" si="57"/>
        <v>12.7</v>
      </c>
      <c r="S36" s="2">
        <v>0</v>
      </c>
      <c r="T36" s="2">
        <f t="shared" si="58"/>
        <v>12.7</v>
      </c>
      <c r="U36" s="2">
        <v>4</v>
      </c>
      <c r="V36" s="2">
        <v>2.9</v>
      </c>
      <c r="W36" s="2">
        <v>2.7</v>
      </c>
      <c r="X36" s="2">
        <f t="shared" si="59"/>
        <v>2.8</v>
      </c>
      <c r="Y36" s="2">
        <f t="shared" si="60"/>
        <v>7.2</v>
      </c>
      <c r="Z36" s="2">
        <f t="shared" si="61"/>
        <v>11.2</v>
      </c>
      <c r="AA36" s="2">
        <v>0</v>
      </c>
      <c r="AB36" s="2">
        <f t="shared" si="62"/>
        <v>11.2</v>
      </c>
      <c r="AC36" s="2">
        <v>4.9000000000000004</v>
      </c>
      <c r="AD36" s="2">
        <v>2.1</v>
      </c>
      <c r="AE36" s="2">
        <v>2.1</v>
      </c>
      <c r="AF36" s="2">
        <f t="shared" si="63"/>
        <v>2.1</v>
      </c>
      <c r="AG36" s="2">
        <f t="shared" si="64"/>
        <v>7.9</v>
      </c>
      <c r="AH36" s="2">
        <f t="shared" si="65"/>
        <v>12.8</v>
      </c>
      <c r="AI36" s="2">
        <v>0</v>
      </c>
      <c r="AJ36" s="2">
        <f t="shared" si="66"/>
        <v>12.8</v>
      </c>
      <c r="AK36" s="3">
        <f t="shared" si="67"/>
        <v>49.050000000000004</v>
      </c>
      <c r="AL36" s="1">
        <v>2</v>
      </c>
      <c r="AM36" s="1"/>
      <c r="AN36" s="1"/>
    </row>
    <row r="37" spans="1:40" s="4" customFormat="1" ht="20" customHeight="1" x14ac:dyDescent="0.35">
      <c r="A37" s="1" t="s">
        <v>73</v>
      </c>
      <c r="B37" s="1">
        <v>2014</v>
      </c>
      <c r="C37" s="1" t="s">
        <v>0</v>
      </c>
      <c r="D37" s="1">
        <v>210</v>
      </c>
      <c r="E37" s="2">
        <v>3.1</v>
      </c>
      <c r="F37" s="2">
        <v>2.1</v>
      </c>
      <c r="G37" s="2">
        <v>2</v>
      </c>
      <c r="H37" s="2">
        <f t="shared" si="51"/>
        <v>2.0499999999999998</v>
      </c>
      <c r="I37" s="2">
        <f t="shared" si="52"/>
        <v>7.95</v>
      </c>
      <c r="J37" s="2">
        <f t="shared" si="53"/>
        <v>11.05</v>
      </c>
      <c r="K37" s="2">
        <v>0</v>
      </c>
      <c r="L37" s="2">
        <f t="shared" si="54"/>
        <v>11.05</v>
      </c>
      <c r="M37" s="2">
        <v>3.5</v>
      </c>
      <c r="N37" s="2">
        <v>2.8</v>
      </c>
      <c r="O37" s="2">
        <v>3.2</v>
      </c>
      <c r="P37" s="2">
        <f t="shared" si="55"/>
        <v>3</v>
      </c>
      <c r="Q37" s="2">
        <f t="shared" si="56"/>
        <v>7</v>
      </c>
      <c r="R37" s="2">
        <f t="shared" si="57"/>
        <v>10.5</v>
      </c>
      <c r="S37" s="2">
        <v>1</v>
      </c>
      <c r="T37" s="2">
        <f t="shared" si="58"/>
        <v>9.5</v>
      </c>
      <c r="U37" s="2">
        <v>3.7</v>
      </c>
      <c r="V37" s="2">
        <v>4.5999999999999996</v>
      </c>
      <c r="W37" s="2">
        <v>4.9000000000000004</v>
      </c>
      <c r="X37" s="2">
        <f t="shared" si="59"/>
        <v>4.75</v>
      </c>
      <c r="Y37" s="2">
        <f t="shared" si="60"/>
        <v>5.25</v>
      </c>
      <c r="Z37" s="2">
        <f t="shared" si="61"/>
        <v>8.9499999999999993</v>
      </c>
      <c r="AA37" s="2">
        <v>0</v>
      </c>
      <c r="AB37" s="2">
        <f t="shared" si="62"/>
        <v>8.9499999999999993</v>
      </c>
      <c r="AC37" s="2">
        <v>4.3</v>
      </c>
      <c r="AD37" s="2">
        <v>2.7</v>
      </c>
      <c r="AE37" s="2">
        <v>2.7</v>
      </c>
      <c r="AF37" s="2">
        <f t="shared" si="63"/>
        <v>2.7</v>
      </c>
      <c r="AG37" s="2">
        <f t="shared" si="64"/>
        <v>7.3</v>
      </c>
      <c r="AH37" s="2">
        <f t="shared" si="65"/>
        <v>11.6</v>
      </c>
      <c r="AI37" s="2">
        <v>0</v>
      </c>
      <c r="AJ37" s="2">
        <f t="shared" si="66"/>
        <v>11.6</v>
      </c>
      <c r="AK37" s="3">
        <f t="shared" si="67"/>
        <v>41.099999999999994</v>
      </c>
      <c r="AL37" s="1">
        <v>3</v>
      </c>
      <c r="AM37" s="1"/>
      <c r="AN37" s="1"/>
    </row>
    <row r="38" spans="1:40" s="4" customFormat="1" ht="20" customHeight="1" x14ac:dyDescent="0.35">
      <c r="A38" s="1" t="s">
        <v>72</v>
      </c>
      <c r="B38" s="1">
        <v>2014</v>
      </c>
      <c r="C38" s="1" t="s">
        <v>0</v>
      </c>
      <c r="D38" s="1">
        <v>210</v>
      </c>
      <c r="E38" s="2">
        <v>3.1</v>
      </c>
      <c r="F38" s="2">
        <v>1.8</v>
      </c>
      <c r="G38" s="2">
        <v>2</v>
      </c>
      <c r="H38" s="2">
        <f t="shared" si="51"/>
        <v>1.9</v>
      </c>
      <c r="I38" s="2">
        <f t="shared" si="52"/>
        <v>8.1</v>
      </c>
      <c r="J38" s="2">
        <f t="shared" si="53"/>
        <v>11.2</v>
      </c>
      <c r="K38" s="2">
        <v>0</v>
      </c>
      <c r="L38" s="2">
        <f t="shared" si="54"/>
        <v>11.2</v>
      </c>
      <c r="M38" s="2">
        <v>2.8</v>
      </c>
      <c r="N38" s="2">
        <v>4.5999999999999996</v>
      </c>
      <c r="O38" s="2">
        <v>4.4000000000000004</v>
      </c>
      <c r="P38" s="2">
        <f t="shared" si="55"/>
        <v>4.5</v>
      </c>
      <c r="Q38" s="2">
        <f t="shared" si="56"/>
        <v>5.5</v>
      </c>
      <c r="R38" s="2">
        <f t="shared" si="57"/>
        <v>8.3000000000000007</v>
      </c>
      <c r="S38" s="2">
        <v>1</v>
      </c>
      <c r="T38" s="2">
        <f t="shared" si="58"/>
        <v>7.3000000000000007</v>
      </c>
      <c r="U38" s="2">
        <v>3.2</v>
      </c>
      <c r="V38" s="2">
        <v>2.7</v>
      </c>
      <c r="W38" s="2">
        <v>2.8</v>
      </c>
      <c r="X38" s="2">
        <f t="shared" si="59"/>
        <v>2.75</v>
      </c>
      <c r="Y38" s="2">
        <f t="shared" si="60"/>
        <v>7.25</v>
      </c>
      <c r="Z38" s="2">
        <f t="shared" si="61"/>
        <v>10.45</v>
      </c>
      <c r="AA38" s="2">
        <v>0</v>
      </c>
      <c r="AB38" s="2">
        <f t="shared" si="62"/>
        <v>10.45</v>
      </c>
      <c r="AC38" s="2">
        <v>4.0999999999999996</v>
      </c>
      <c r="AD38" s="2">
        <v>2.5</v>
      </c>
      <c r="AE38" s="2">
        <v>2.5</v>
      </c>
      <c r="AF38" s="2">
        <f t="shared" si="63"/>
        <v>2.5</v>
      </c>
      <c r="AG38" s="2">
        <f t="shared" si="64"/>
        <v>7.5</v>
      </c>
      <c r="AH38" s="2">
        <f t="shared" si="65"/>
        <v>11.6</v>
      </c>
      <c r="AI38" s="2">
        <v>0</v>
      </c>
      <c r="AJ38" s="2">
        <f t="shared" si="66"/>
        <v>11.6</v>
      </c>
      <c r="AK38" s="3">
        <f t="shared" si="67"/>
        <v>40.549999999999997</v>
      </c>
      <c r="AL38" s="1">
        <v>4</v>
      </c>
      <c r="AM38" s="1"/>
      <c r="AN38" s="1"/>
    </row>
    <row r="39" spans="1:40" s="4" customFormat="1" ht="20" customHeight="1" x14ac:dyDescent="0.35">
      <c r="A39" s="1" t="s">
        <v>103</v>
      </c>
      <c r="B39" s="1">
        <v>2014</v>
      </c>
      <c r="C39" s="1" t="s">
        <v>90</v>
      </c>
      <c r="D39" s="1">
        <v>210</v>
      </c>
      <c r="E39" s="2">
        <v>3.9</v>
      </c>
      <c r="F39" s="2">
        <v>3</v>
      </c>
      <c r="G39" s="2">
        <v>2.9</v>
      </c>
      <c r="H39" s="2">
        <f t="shared" si="51"/>
        <v>2.95</v>
      </c>
      <c r="I39" s="2">
        <f t="shared" si="52"/>
        <v>7.05</v>
      </c>
      <c r="J39" s="2">
        <f t="shared" si="53"/>
        <v>10.95</v>
      </c>
      <c r="K39" s="2">
        <v>0</v>
      </c>
      <c r="L39" s="2">
        <f t="shared" si="54"/>
        <v>10.95</v>
      </c>
      <c r="M39" s="2">
        <v>1.4</v>
      </c>
      <c r="N39" s="2">
        <v>3.7</v>
      </c>
      <c r="O39" s="2">
        <v>3.9</v>
      </c>
      <c r="P39" s="2">
        <f t="shared" si="55"/>
        <v>3.8</v>
      </c>
      <c r="Q39" s="2">
        <f t="shared" si="56"/>
        <v>6.2</v>
      </c>
      <c r="R39" s="2">
        <f t="shared" si="57"/>
        <v>7.6</v>
      </c>
      <c r="S39" s="2">
        <v>4</v>
      </c>
      <c r="T39" s="2">
        <f t="shared" si="58"/>
        <v>3.5999999999999996</v>
      </c>
      <c r="U39" s="2">
        <v>2.2000000000000002</v>
      </c>
      <c r="V39" s="2">
        <v>3.2</v>
      </c>
      <c r="W39" s="2">
        <v>3.5</v>
      </c>
      <c r="X39" s="2">
        <f t="shared" si="59"/>
        <v>3.35</v>
      </c>
      <c r="Y39" s="2">
        <f t="shared" si="60"/>
        <v>6.65</v>
      </c>
      <c r="Z39" s="2">
        <f t="shared" si="61"/>
        <v>8.8500000000000014</v>
      </c>
      <c r="AA39" s="2">
        <v>2</v>
      </c>
      <c r="AB39" s="2">
        <f t="shared" si="62"/>
        <v>6.8500000000000014</v>
      </c>
      <c r="AC39" s="2">
        <v>4.9000000000000004</v>
      </c>
      <c r="AD39" s="2">
        <v>3.2</v>
      </c>
      <c r="AE39" s="2">
        <v>3.2</v>
      </c>
      <c r="AF39" s="2">
        <f t="shared" si="63"/>
        <v>3.2</v>
      </c>
      <c r="AG39" s="2">
        <f t="shared" si="64"/>
        <v>6.8</v>
      </c>
      <c r="AH39" s="2">
        <f t="shared" si="65"/>
        <v>11.7</v>
      </c>
      <c r="AI39" s="2">
        <v>0</v>
      </c>
      <c r="AJ39" s="2">
        <f t="shared" si="66"/>
        <v>11.7</v>
      </c>
      <c r="AK39" s="3">
        <f t="shared" si="67"/>
        <v>33.099999999999994</v>
      </c>
      <c r="AL39" s="1">
        <v>5</v>
      </c>
      <c r="AM39" s="1"/>
      <c r="AN39" s="1"/>
    </row>
    <row r="41" spans="1:40" x14ac:dyDescent="0.35">
      <c r="A41" t="s">
        <v>30</v>
      </c>
      <c r="B41" t="s">
        <v>11</v>
      </c>
      <c r="C41" s="4" t="s">
        <v>28</v>
      </c>
      <c r="E41" t="s">
        <v>12</v>
      </c>
      <c r="M41" t="s">
        <v>13</v>
      </c>
      <c r="U41" t="s">
        <v>14</v>
      </c>
      <c r="AC41" t="s">
        <v>15</v>
      </c>
    </row>
    <row r="42" spans="1:40" x14ac:dyDescent="0.35">
      <c r="E42" s="4" t="s">
        <v>1</v>
      </c>
      <c r="F42" s="4" t="s">
        <v>2</v>
      </c>
      <c r="G42" s="4" t="s">
        <v>3</v>
      </c>
      <c r="H42" s="4" t="s">
        <v>4</v>
      </c>
      <c r="I42" s="4" t="s">
        <v>5</v>
      </c>
      <c r="J42" s="4" t="s">
        <v>6</v>
      </c>
      <c r="K42" s="4" t="s">
        <v>7</v>
      </c>
      <c r="L42" s="4" t="s">
        <v>8</v>
      </c>
      <c r="M42" s="4" t="s">
        <v>1</v>
      </c>
      <c r="N42" s="4" t="s">
        <v>2</v>
      </c>
      <c r="O42" s="4" t="s">
        <v>3</v>
      </c>
      <c r="P42" s="4" t="s">
        <v>4</v>
      </c>
      <c r="Q42" s="4" t="s">
        <v>5</v>
      </c>
      <c r="R42" s="4" t="s">
        <v>6</v>
      </c>
      <c r="S42" s="4" t="s">
        <v>7</v>
      </c>
      <c r="T42" s="4" t="s">
        <v>8</v>
      </c>
      <c r="U42" s="4" t="s">
        <v>1</v>
      </c>
      <c r="V42" s="4" t="s">
        <v>2</v>
      </c>
      <c r="W42" s="4" t="s">
        <v>3</v>
      </c>
      <c r="X42" s="4" t="s">
        <v>4</v>
      </c>
      <c r="Y42" s="4" t="s">
        <v>5</v>
      </c>
      <c r="Z42" s="4" t="s">
        <v>6</v>
      </c>
      <c r="AA42" s="4" t="s">
        <v>7</v>
      </c>
      <c r="AB42" s="4" t="s">
        <v>8</v>
      </c>
      <c r="AC42" s="4" t="s">
        <v>1</v>
      </c>
      <c r="AD42" s="4" t="s">
        <v>2</v>
      </c>
      <c r="AE42" s="4" t="s">
        <v>3</v>
      </c>
      <c r="AF42" s="4" t="s">
        <v>4</v>
      </c>
      <c r="AG42" s="4" t="s">
        <v>5</v>
      </c>
      <c r="AH42" s="4" t="s">
        <v>6</v>
      </c>
      <c r="AI42" s="4" t="s">
        <v>7</v>
      </c>
      <c r="AJ42" s="4" t="s">
        <v>8</v>
      </c>
      <c r="AM42" s="4" t="s">
        <v>232</v>
      </c>
    </row>
    <row r="43" spans="1:40" s="4" customFormat="1" ht="20" customHeight="1" x14ac:dyDescent="0.35">
      <c r="A43" s="1" t="s">
        <v>77</v>
      </c>
      <c r="B43" s="1">
        <v>2015</v>
      </c>
      <c r="C43" s="1" t="s">
        <v>0</v>
      </c>
      <c r="D43" s="1">
        <v>211</v>
      </c>
      <c r="E43" s="2">
        <v>3.9</v>
      </c>
      <c r="F43" s="2">
        <v>2.4</v>
      </c>
      <c r="G43" s="2">
        <v>2</v>
      </c>
      <c r="H43" s="2">
        <f t="shared" ref="H43:H48" si="68">AVERAGE(F43:G43)</f>
        <v>2.2000000000000002</v>
      </c>
      <c r="I43" s="2">
        <f t="shared" ref="I43:I48" si="69">SUM(10-H43)</f>
        <v>7.8</v>
      </c>
      <c r="J43" s="2">
        <f t="shared" ref="J43:J48" si="70">SUM(E43+I43)</f>
        <v>11.7</v>
      </c>
      <c r="K43" s="2">
        <v>0</v>
      </c>
      <c r="L43" s="2">
        <f t="shared" ref="L43:L48" si="71">SUM(J43-K43)</f>
        <v>11.7</v>
      </c>
      <c r="M43" s="2">
        <v>3.7</v>
      </c>
      <c r="N43" s="2">
        <v>2.1</v>
      </c>
      <c r="O43" s="2">
        <v>2.2999999999999998</v>
      </c>
      <c r="P43" s="2">
        <f t="shared" ref="P43:P48" si="72">AVERAGE(N43:O43)</f>
        <v>2.2000000000000002</v>
      </c>
      <c r="Q43" s="2">
        <f t="shared" ref="Q43:Q48" si="73">SUM(10-P43)</f>
        <v>7.8</v>
      </c>
      <c r="R43" s="2">
        <f t="shared" ref="R43:R48" si="74">SUM(M43+Q43)</f>
        <v>11.5</v>
      </c>
      <c r="S43" s="2">
        <v>0</v>
      </c>
      <c r="T43" s="2">
        <f t="shared" ref="T43:T48" si="75">SUM(R43-S43)</f>
        <v>11.5</v>
      </c>
      <c r="U43" s="2">
        <v>4.5</v>
      </c>
      <c r="V43" s="2">
        <v>2.7</v>
      </c>
      <c r="W43" s="2">
        <v>2.6</v>
      </c>
      <c r="X43" s="2">
        <f t="shared" ref="X43:X48" si="76">AVERAGE(V43:W43)</f>
        <v>2.6500000000000004</v>
      </c>
      <c r="Y43" s="2">
        <f t="shared" ref="Y43:Y48" si="77">SUM(10-X43)</f>
        <v>7.35</v>
      </c>
      <c r="Z43" s="2">
        <f t="shared" ref="Z43:Z48" si="78">SUM(U43+Y43)</f>
        <v>11.85</v>
      </c>
      <c r="AA43" s="2">
        <v>0</v>
      </c>
      <c r="AB43" s="2">
        <f t="shared" ref="AB43:AB48" si="79">SUM(Z43-AA43)</f>
        <v>11.85</v>
      </c>
      <c r="AC43" s="2">
        <v>4.5</v>
      </c>
      <c r="AD43" s="2">
        <v>3.4</v>
      </c>
      <c r="AE43" s="2">
        <v>3</v>
      </c>
      <c r="AF43" s="2">
        <f t="shared" ref="AF43:AF48" si="80">AVERAGE(AD43:AE43)</f>
        <v>3.2</v>
      </c>
      <c r="AG43" s="2">
        <f t="shared" ref="AG43:AG48" si="81">SUM(10-AF43)</f>
        <v>6.8</v>
      </c>
      <c r="AH43" s="2">
        <f t="shared" ref="AH43:AH48" si="82">SUM(AC43+AG43)</f>
        <v>11.3</v>
      </c>
      <c r="AI43" s="2">
        <v>0</v>
      </c>
      <c r="AJ43" s="2">
        <f t="shared" ref="AJ43:AJ48" si="83">SUM(AH43-AI43)</f>
        <v>11.3</v>
      </c>
      <c r="AK43" s="3">
        <f t="shared" ref="AK43:AK48" si="84">SUM(AJ43+AB43+T43+L43)</f>
        <v>46.349999999999994</v>
      </c>
      <c r="AL43" s="1">
        <v>1</v>
      </c>
      <c r="AM43" s="1" t="s">
        <v>231</v>
      </c>
      <c r="AN43" s="1"/>
    </row>
    <row r="44" spans="1:40" s="4" customFormat="1" ht="20" customHeight="1" x14ac:dyDescent="0.35">
      <c r="A44" s="1" t="s">
        <v>78</v>
      </c>
      <c r="B44" s="1">
        <v>2015</v>
      </c>
      <c r="C44" s="1" t="s">
        <v>0</v>
      </c>
      <c r="D44" s="1">
        <v>211</v>
      </c>
      <c r="E44" s="2">
        <v>3.9</v>
      </c>
      <c r="F44" s="2">
        <v>2</v>
      </c>
      <c r="G44" s="2">
        <v>1.8</v>
      </c>
      <c r="H44" s="2">
        <f t="shared" si="68"/>
        <v>1.9</v>
      </c>
      <c r="I44" s="2">
        <f t="shared" si="69"/>
        <v>8.1</v>
      </c>
      <c r="J44" s="2">
        <f t="shared" si="70"/>
        <v>12</v>
      </c>
      <c r="K44" s="2">
        <v>0</v>
      </c>
      <c r="L44" s="2">
        <f t="shared" si="71"/>
        <v>12</v>
      </c>
      <c r="M44" s="2">
        <v>3.7</v>
      </c>
      <c r="N44" s="2">
        <v>2.2000000000000002</v>
      </c>
      <c r="O44" s="2">
        <v>2.2999999999999998</v>
      </c>
      <c r="P44" s="2">
        <f t="shared" si="72"/>
        <v>2.25</v>
      </c>
      <c r="Q44" s="2">
        <f t="shared" si="73"/>
        <v>7.75</v>
      </c>
      <c r="R44" s="2">
        <f t="shared" si="74"/>
        <v>11.45</v>
      </c>
      <c r="S44" s="2">
        <v>0</v>
      </c>
      <c r="T44" s="2">
        <f t="shared" si="75"/>
        <v>11.45</v>
      </c>
      <c r="U44" s="2">
        <v>4.5</v>
      </c>
      <c r="V44" s="2">
        <v>3.8</v>
      </c>
      <c r="W44" s="2">
        <v>3.4</v>
      </c>
      <c r="X44" s="2">
        <f t="shared" si="76"/>
        <v>3.5999999999999996</v>
      </c>
      <c r="Y44" s="2">
        <f t="shared" si="77"/>
        <v>6.4</v>
      </c>
      <c r="Z44" s="2">
        <f t="shared" si="78"/>
        <v>10.9</v>
      </c>
      <c r="AA44" s="2">
        <v>0</v>
      </c>
      <c r="AB44" s="2">
        <f t="shared" si="79"/>
        <v>10.9</v>
      </c>
      <c r="AC44" s="2">
        <v>4.5</v>
      </c>
      <c r="AD44" s="2">
        <v>2.6</v>
      </c>
      <c r="AE44" s="2">
        <v>2.8</v>
      </c>
      <c r="AF44" s="2">
        <f t="shared" si="80"/>
        <v>2.7</v>
      </c>
      <c r="AG44" s="2">
        <f t="shared" si="81"/>
        <v>7.3</v>
      </c>
      <c r="AH44" s="2">
        <f t="shared" si="82"/>
        <v>11.8</v>
      </c>
      <c r="AI44" s="2">
        <v>0</v>
      </c>
      <c r="AJ44" s="2">
        <f t="shared" si="83"/>
        <v>11.8</v>
      </c>
      <c r="AK44" s="3">
        <f t="shared" si="84"/>
        <v>46.150000000000006</v>
      </c>
      <c r="AL44" s="1">
        <v>2</v>
      </c>
      <c r="AM44" s="1" t="s">
        <v>231</v>
      </c>
      <c r="AN44" s="1"/>
    </row>
    <row r="45" spans="1:40" s="4" customFormat="1" ht="20" customHeight="1" x14ac:dyDescent="0.35">
      <c r="A45" s="1" t="s">
        <v>151</v>
      </c>
      <c r="B45" s="1">
        <v>2015</v>
      </c>
      <c r="C45" s="1" t="s">
        <v>152</v>
      </c>
      <c r="D45" s="1">
        <v>211</v>
      </c>
      <c r="E45" s="2">
        <v>3.9</v>
      </c>
      <c r="F45" s="2">
        <v>2.4</v>
      </c>
      <c r="G45" s="2">
        <v>2.1</v>
      </c>
      <c r="H45" s="2">
        <f t="shared" si="68"/>
        <v>2.25</v>
      </c>
      <c r="I45" s="2">
        <f t="shared" si="69"/>
        <v>7.75</v>
      </c>
      <c r="J45" s="2">
        <f t="shared" si="70"/>
        <v>11.65</v>
      </c>
      <c r="K45" s="2">
        <v>0</v>
      </c>
      <c r="L45" s="2">
        <f t="shared" si="71"/>
        <v>11.65</v>
      </c>
      <c r="M45" s="2">
        <v>3.6</v>
      </c>
      <c r="N45" s="2">
        <v>1.9</v>
      </c>
      <c r="O45" s="2">
        <v>1.7</v>
      </c>
      <c r="P45" s="2">
        <f t="shared" si="72"/>
        <v>1.7999999999999998</v>
      </c>
      <c r="Q45" s="2">
        <f t="shared" si="73"/>
        <v>8.1999999999999993</v>
      </c>
      <c r="R45" s="2">
        <f t="shared" si="74"/>
        <v>11.799999999999999</v>
      </c>
      <c r="S45" s="2">
        <v>0</v>
      </c>
      <c r="T45" s="2">
        <f t="shared" si="75"/>
        <v>11.799999999999999</v>
      </c>
      <c r="U45" s="2">
        <v>4</v>
      </c>
      <c r="V45" s="2">
        <v>3.4</v>
      </c>
      <c r="W45" s="2">
        <v>2.9</v>
      </c>
      <c r="X45" s="2">
        <f t="shared" si="76"/>
        <v>3.15</v>
      </c>
      <c r="Y45" s="2">
        <f t="shared" si="77"/>
        <v>6.85</v>
      </c>
      <c r="Z45" s="2">
        <f t="shared" si="78"/>
        <v>10.85</v>
      </c>
      <c r="AA45" s="2">
        <v>0</v>
      </c>
      <c r="AB45" s="2">
        <f t="shared" si="79"/>
        <v>10.85</v>
      </c>
      <c r="AC45" s="2">
        <v>4.3</v>
      </c>
      <c r="AD45" s="2">
        <v>2.4</v>
      </c>
      <c r="AE45" s="2">
        <v>2.4</v>
      </c>
      <c r="AF45" s="2">
        <f t="shared" si="80"/>
        <v>2.4</v>
      </c>
      <c r="AG45" s="2">
        <f t="shared" si="81"/>
        <v>7.6</v>
      </c>
      <c r="AH45" s="2">
        <f t="shared" si="82"/>
        <v>11.899999999999999</v>
      </c>
      <c r="AI45" s="2">
        <v>0.3</v>
      </c>
      <c r="AJ45" s="2">
        <f t="shared" si="83"/>
        <v>11.599999999999998</v>
      </c>
      <c r="AK45" s="3">
        <f t="shared" si="84"/>
        <v>45.899999999999991</v>
      </c>
      <c r="AL45" s="1">
        <v>3</v>
      </c>
      <c r="AM45" s="1"/>
      <c r="AN45" s="1"/>
    </row>
    <row r="46" spans="1:40" s="4" customFormat="1" ht="20" customHeight="1" x14ac:dyDescent="0.35">
      <c r="A46" s="1" t="s">
        <v>153</v>
      </c>
      <c r="B46" s="1">
        <v>2015</v>
      </c>
      <c r="C46" s="1" t="s">
        <v>140</v>
      </c>
      <c r="D46" s="1">
        <v>211</v>
      </c>
      <c r="E46" s="2">
        <v>3.1</v>
      </c>
      <c r="F46" s="2">
        <v>2.5</v>
      </c>
      <c r="G46" s="2">
        <v>2.2000000000000002</v>
      </c>
      <c r="H46" s="2">
        <f t="shared" si="68"/>
        <v>2.35</v>
      </c>
      <c r="I46" s="2">
        <f t="shared" si="69"/>
        <v>7.65</v>
      </c>
      <c r="J46" s="2">
        <f t="shared" si="70"/>
        <v>10.75</v>
      </c>
      <c r="K46" s="2">
        <v>0</v>
      </c>
      <c r="L46" s="2">
        <f t="shared" si="71"/>
        <v>10.75</v>
      </c>
      <c r="M46" s="2">
        <v>2.9</v>
      </c>
      <c r="N46" s="2">
        <v>2.6</v>
      </c>
      <c r="O46" s="2">
        <v>2.5</v>
      </c>
      <c r="P46" s="2">
        <f t="shared" si="72"/>
        <v>2.5499999999999998</v>
      </c>
      <c r="Q46" s="2">
        <f t="shared" si="73"/>
        <v>7.45</v>
      </c>
      <c r="R46" s="2">
        <f t="shared" si="74"/>
        <v>10.35</v>
      </c>
      <c r="S46" s="2">
        <v>1</v>
      </c>
      <c r="T46" s="2">
        <f t="shared" si="75"/>
        <v>9.35</v>
      </c>
      <c r="U46" s="2">
        <v>4</v>
      </c>
      <c r="V46" s="2">
        <v>5.2</v>
      </c>
      <c r="W46" s="2">
        <v>4.9000000000000004</v>
      </c>
      <c r="X46" s="2">
        <f t="shared" si="76"/>
        <v>5.0500000000000007</v>
      </c>
      <c r="Y46" s="2">
        <f t="shared" si="77"/>
        <v>4.9499999999999993</v>
      </c>
      <c r="Z46" s="2">
        <f t="shared" si="78"/>
        <v>8.9499999999999993</v>
      </c>
      <c r="AA46" s="2">
        <v>0</v>
      </c>
      <c r="AB46" s="2">
        <f t="shared" si="79"/>
        <v>8.9499999999999993</v>
      </c>
      <c r="AC46" s="2">
        <v>4.7</v>
      </c>
      <c r="AD46" s="2">
        <v>3.6</v>
      </c>
      <c r="AE46" s="2">
        <v>3.6</v>
      </c>
      <c r="AF46" s="2">
        <f t="shared" si="80"/>
        <v>3.6</v>
      </c>
      <c r="AG46" s="2">
        <f t="shared" si="81"/>
        <v>6.4</v>
      </c>
      <c r="AH46" s="2">
        <f t="shared" si="82"/>
        <v>11.100000000000001</v>
      </c>
      <c r="AI46" s="2">
        <v>0</v>
      </c>
      <c r="AJ46" s="2">
        <f t="shared" si="83"/>
        <v>11.100000000000001</v>
      </c>
      <c r="AK46" s="3">
        <f t="shared" si="84"/>
        <v>40.15</v>
      </c>
      <c r="AL46" s="1">
        <v>4</v>
      </c>
      <c r="AM46" s="1"/>
      <c r="AN46" s="1"/>
    </row>
    <row r="47" spans="1:40" s="4" customFormat="1" ht="20" customHeight="1" x14ac:dyDescent="0.35">
      <c r="A47" s="1" t="s">
        <v>104</v>
      </c>
      <c r="B47" s="1">
        <v>2016</v>
      </c>
      <c r="C47" s="1" t="s">
        <v>90</v>
      </c>
      <c r="D47" s="1">
        <v>211</v>
      </c>
      <c r="E47" s="2">
        <v>3.1</v>
      </c>
      <c r="F47" s="2">
        <v>1.8</v>
      </c>
      <c r="G47" s="2">
        <v>2</v>
      </c>
      <c r="H47" s="2">
        <f t="shared" si="68"/>
        <v>1.9</v>
      </c>
      <c r="I47" s="2">
        <f t="shared" si="69"/>
        <v>8.1</v>
      </c>
      <c r="J47" s="2">
        <f t="shared" si="70"/>
        <v>11.2</v>
      </c>
      <c r="K47" s="2">
        <v>0</v>
      </c>
      <c r="L47" s="2">
        <f t="shared" si="71"/>
        <v>11.2</v>
      </c>
      <c r="M47" s="2">
        <v>3.7</v>
      </c>
      <c r="N47" s="2">
        <v>1.6</v>
      </c>
      <c r="O47" s="2">
        <v>2</v>
      </c>
      <c r="P47" s="2">
        <f t="shared" si="72"/>
        <v>1.8</v>
      </c>
      <c r="Q47" s="2">
        <f t="shared" si="73"/>
        <v>8.1999999999999993</v>
      </c>
      <c r="R47" s="2">
        <f t="shared" si="74"/>
        <v>11.899999999999999</v>
      </c>
      <c r="S47" s="2">
        <v>0</v>
      </c>
      <c r="T47" s="2">
        <f t="shared" si="75"/>
        <v>11.899999999999999</v>
      </c>
      <c r="U47" s="2">
        <v>4.5</v>
      </c>
      <c r="V47" s="2">
        <v>3.5</v>
      </c>
      <c r="W47" s="2">
        <v>3.4</v>
      </c>
      <c r="X47" s="2">
        <f t="shared" si="76"/>
        <v>3.45</v>
      </c>
      <c r="Y47" s="2">
        <f t="shared" si="77"/>
        <v>6.55</v>
      </c>
      <c r="Z47" s="2">
        <f t="shared" si="78"/>
        <v>11.05</v>
      </c>
      <c r="AA47" s="2">
        <v>0</v>
      </c>
      <c r="AB47" s="2">
        <f t="shared" si="79"/>
        <v>11.05</v>
      </c>
      <c r="AC47" s="2">
        <v>4.7</v>
      </c>
      <c r="AD47" s="2">
        <v>2.8</v>
      </c>
      <c r="AE47" s="2">
        <v>2.6</v>
      </c>
      <c r="AF47" s="2">
        <f t="shared" si="80"/>
        <v>2.7</v>
      </c>
      <c r="AG47" s="2">
        <f t="shared" si="81"/>
        <v>7.3</v>
      </c>
      <c r="AH47" s="2">
        <f t="shared" si="82"/>
        <v>12</v>
      </c>
      <c r="AI47" s="2">
        <v>0</v>
      </c>
      <c r="AJ47" s="2">
        <f t="shared" si="83"/>
        <v>12</v>
      </c>
      <c r="AK47" s="3">
        <f t="shared" si="84"/>
        <v>46.150000000000006</v>
      </c>
      <c r="AL47" s="1">
        <v>1</v>
      </c>
      <c r="AM47" s="1" t="s">
        <v>231</v>
      </c>
      <c r="AN47" s="1"/>
    </row>
    <row r="48" spans="1:40" s="4" customFormat="1" ht="20" customHeight="1" x14ac:dyDescent="0.35">
      <c r="A48" s="1" t="s">
        <v>218</v>
      </c>
      <c r="B48" s="1">
        <v>2016</v>
      </c>
      <c r="C48" s="1" t="s">
        <v>90</v>
      </c>
      <c r="D48" s="1">
        <v>211</v>
      </c>
      <c r="E48" s="2">
        <v>3.1</v>
      </c>
      <c r="F48" s="2">
        <v>2</v>
      </c>
      <c r="G48" s="2">
        <v>1.8</v>
      </c>
      <c r="H48" s="2">
        <f t="shared" si="68"/>
        <v>1.9</v>
      </c>
      <c r="I48" s="2">
        <f t="shared" si="69"/>
        <v>8.1</v>
      </c>
      <c r="J48" s="2">
        <f t="shared" si="70"/>
        <v>11.2</v>
      </c>
      <c r="K48" s="2">
        <v>0</v>
      </c>
      <c r="L48" s="2">
        <f t="shared" si="71"/>
        <v>11.2</v>
      </c>
      <c r="M48" s="2">
        <v>3.7</v>
      </c>
      <c r="N48" s="2">
        <v>2.9</v>
      </c>
      <c r="O48" s="2">
        <v>2.5</v>
      </c>
      <c r="P48" s="2">
        <f t="shared" si="72"/>
        <v>2.7</v>
      </c>
      <c r="Q48" s="2">
        <f t="shared" si="73"/>
        <v>7.3</v>
      </c>
      <c r="R48" s="2">
        <f t="shared" si="74"/>
        <v>11</v>
      </c>
      <c r="S48" s="2">
        <v>0</v>
      </c>
      <c r="T48" s="2">
        <f t="shared" si="75"/>
        <v>11</v>
      </c>
      <c r="U48" s="2">
        <v>3.1</v>
      </c>
      <c r="V48" s="2">
        <v>3.3</v>
      </c>
      <c r="W48" s="2">
        <v>2.9</v>
      </c>
      <c r="X48" s="2">
        <f t="shared" si="76"/>
        <v>3.0999999999999996</v>
      </c>
      <c r="Y48" s="2">
        <f t="shared" si="77"/>
        <v>6.9</v>
      </c>
      <c r="Z48" s="2">
        <f t="shared" si="78"/>
        <v>10</v>
      </c>
      <c r="AA48" s="2">
        <v>1</v>
      </c>
      <c r="AB48" s="2">
        <f t="shared" si="79"/>
        <v>9</v>
      </c>
      <c r="AC48" s="2">
        <v>4.5</v>
      </c>
      <c r="AD48" s="2">
        <v>2.6</v>
      </c>
      <c r="AE48" s="2">
        <v>2.6</v>
      </c>
      <c r="AF48" s="2">
        <f t="shared" si="80"/>
        <v>2.6</v>
      </c>
      <c r="AG48" s="2">
        <f t="shared" si="81"/>
        <v>7.4</v>
      </c>
      <c r="AH48" s="2">
        <f t="shared" si="82"/>
        <v>11.9</v>
      </c>
      <c r="AI48" s="2">
        <v>0</v>
      </c>
      <c r="AJ48" s="2">
        <f t="shared" si="83"/>
        <v>11.9</v>
      </c>
      <c r="AK48" s="3">
        <f t="shared" si="84"/>
        <v>43.099999999999994</v>
      </c>
      <c r="AL48" s="1">
        <v>2</v>
      </c>
      <c r="AM48" s="1"/>
      <c r="AN48" s="1"/>
    </row>
  </sheetData>
  <sortState xmlns:xlrd2="http://schemas.microsoft.com/office/spreadsheetml/2017/richdata2" ref="A3:AK10">
    <sortCondition descending="1" ref="AK3:AK10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DBE40-76D8-4C11-BF6E-97E1E32497B4}">
  <dimension ref="A1:AN42"/>
  <sheetViews>
    <sheetView topLeftCell="A4" zoomScale="83" zoomScaleNormal="83" workbookViewId="0">
      <selection activeCell="L13" sqref="L1:L1048576"/>
    </sheetView>
  </sheetViews>
  <sheetFormatPr baseColWidth="10" defaultRowHeight="14.5" x14ac:dyDescent="0.35"/>
  <cols>
    <col min="1" max="1" width="19.453125" bestFit="1" customWidth="1"/>
    <col min="2" max="2" width="4.81640625" bestFit="1" customWidth="1"/>
    <col min="3" max="3" width="12" bestFit="1" customWidth="1"/>
    <col min="4" max="4" width="3.81640625" bestFit="1" customWidth="1"/>
    <col min="5" max="8" width="4.36328125" bestFit="1" customWidth="1"/>
    <col min="9" max="10" width="5.36328125" bestFit="1" customWidth="1"/>
    <col min="11" max="11" width="4.36328125" bestFit="1" customWidth="1"/>
    <col min="12" max="12" width="5.36328125" bestFit="1" customWidth="1"/>
    <col min="13" max="16" width="4.36328125" bestFit="1" customWidth="1"/>
    <col min="17" max="18" width="5.36328125" bestFit="1" customWidth="1"/>
    <col min="19" max="19" width="4.36328125" bestFit="1" customWidth="1"/>
    <col min="20" max="20" width="5.36328125" bestFit="1" customWidth="1"/>
    <col min="21" max="24" width="4.36328125" bestFit="1" customWidth="1"/>
    <col min="25" max="26" width="5.36328125" bestFit="1" customWidth="1"/>
    <col min="27" max="27" width="4.36328125" bestFit="1" customWidth="1"/>
    <col min="28" max="28" width="5.36328125" bestFit="1" customWidth="1"/>
    <col min="29" max="32" width="4.36328125" bestFit="1" customWidth="1"/>
    <col min="33" max="34" width="5.36328125" bestFit="1" customWidth="1"/>
    <col min="35" max="35" width="4.36328125" bestFit="1" customWidth="1"/>
    <col min="36" max="37" width="5.36328125" bestFit="1" customWidth="1"/>
    <col min="38" max="38" width="5.81640625" customWidth="1"/>
    <col min="39" max="39" width="6.81640625" customWidth="1"/>
    <col min="40" max="40" width="6.08984375" customWidth="1"/>
  </cols>
  <sheetData>
    <row r="1" spans="1:40" x14ac:dyDescent="0.35">
      <c r="A1" s="4" t="s">
        <v>31</v>
      </c>
      <c r="B1">
        <v>2018</v>
      </c>
      <c r="C1" t="s">
        <v>18</v>
      </c>
      <c r="E1" t="s">
        <v>12</v>
      </c>
      <c r="M1" t="s">
        <v>13</v>
      </c>
      <c r="U1" t="s">
        <v>14</v>
      </c>
      <c r="AC1" t="s">
        <v>15</v>
      </c>
    </row>
    <row r="2" spans="1:40" x14ac:dyDescent="0.35"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1</v>
      </c>
      <c r="N2" s="4" t="s">
        <v>2</v>
      </c>
      <c r="O2" s="4" t="s">
        <v>3</v>
      </c>
      <c r="P2" s="4" t="s">
        <v>4</v>
      </c>
      <c r="Q2" s="4" t="s">
        <v>5</v>
      </c>
      <c r="R2" s="4" t="s">
        <v>6</v>
      </c>
      <c r="S2" s="4" t="s">
        <v>7</v>
      </c>
      <c r="T2" s="4" t="s">
        <v>8</v>
      </c>
      <c r="U2" s="4" t="s">
        <v>1</v>
      </c>
      <c r="V2" s="4" t="s">
        <v>2</v>
      </c>
      <c r="W2" s="4" t="s">
        <v>3</v>
      </c>
      <c r="X2" s="4" t="s">
        <v>4</v>
      </c>
      <c r="Y2" s="4" t="s">
        <v>5</v>
      </c>
      <c r="Z2" s="4" t="s">
        <v>6</v>
      </c>
      <c r="AA2" s="4" t="s">
        <v>7</v>
      </c>
      <c r="AB2" s="4" t="s">
        <v>8</v>
      </c>
      <c r="AC2" s="4" t="s">
        <v>1</v>
      </c>
      <c r="AD2" s="4" t="s">
        <v>2</v>
      </c>
      <c r="AE2" s="4" t="s">
        <v>3</v>
      </c>
      <c r="AF2" s="4" t="s">
        <v>4</v>
      </c>
      <c r="AG2" s="4" t="s">
        <v>5</v>
      </c>
      <c r="AH2" s="4" t="s">
        <v>6</v>
      </c>
      <c r="AI2" s="4" t="s">
        <v>7</v>
      </c>
      <c r="AJ2" s="4" t="s">
        <v>8</v>
      </c>
    </row>
    <row r="3" spans="1:40" s="4" customFormat="1" ht="20" customHeight="1" x14ac:dyDescent="0.35">
      <c r="A3" s="1" t="s">
        <v>51</v>
      </c>
      <c r="B3" s="1">
        <v>2018</v>
      </c>
      <c r="C3" s="1" t="s">
        <v>0</v>
      </c>
      <c r="D3" s="1">
        <v>306</v>
      </c>
      <c r="E3" s="2">
        <v>5</v>
      </c>
      <c r="F3" s="2">
        <v>2</v>
      </c>
      <c r="G3" s="2">
        <v>2.4</v>
      </c>
      <c r="H3" s="2">
        <f t="shared" ref="H3:H17" si="0">AVERAGE(F3:G3)</f>
        <v>2.2000000000000002</v>
      </c>
      <c r="I3" s="2">
        <f t="shared" ref="I3:I17" si="1">SUM(10-H3)</f>
        <v>7.8</v>
      </c>
      <c r="J3" s="2">
        <f t="shared" ref="J3:J17" si="2">SUM(E3+I3)</f>
        <v>12.8</v>
      </c>
      <c r="K3" s="2">
        <v>0</v>
      </c>
      <c r="L3" s="2">
        <f t="shared" ref="L3:L17" si="3">SUM(J3-K3)</f>
        <v>12.8</v>
      </c>
      <c r="M3" s="2">
        <v>6</v>
      </c>
      <c r="N3" s="2">
        <v>1.3</v>
      </c>
      <c r="O3" s="2">
        <v>1.2</v>
      </c>
      <c r="P3" s="2">
        <f t="shared" ref="P3:P17" si="4">AVERAGE(N3:O3)</f>
        <v>1.25</v>
      </c>
      <c r="Q3" s="2">
        <f t="shared" ref="Q3:Q17" si="5">SUM(10-P3)</f>
        <v>8.75</v>
      </c>
      <c r="R3" s="2">
        <f t="shared" ref="R3:R17" si="6">SUM(M3+Q3)</f>
        <v>14.75</v>
      </c>
      <c r="S3" s="2">
        <v>0</v>
      </c>
      <c r="T3" s="2">
        <f t="shared" ref="T3:T17" si="7">SUM(R3-S3)</f>
        <v>14.75</v>
      </c>
      <c r="U3" s="2">
        <v>6</v>
      </c>
      <c r="V3" s="2">
        <v>1.4</v>
      </c>
      <c r="W3" s="2">
        <v>1.1000000000000001</v>
      </c>
      <c r="X3" s="2">
        <f t="shared" ref="X3:X17" si="8">AVERAGE(V3:W3)</f>
        <v>1.25</v>
      </c>
      <c r="Y3" s="2">
        <f t="shared" ref="Y3:Y17" si="9">SUM(10-X3)</f>
        <v>8.75</v>
      </c>
      <c r="Z3" s="2">
        <f t="shared" ref="Z3:Z17" si="10">SUM(U3+Y3)</f>
        <v>14.75</v>
      </c>
      <c r="AA3" s="2">
        <v>0</v>
      </c>
      <c r="AB3" s="2">
        <f t="shared" ref="AB3:AB17" si="11">SUM(Z3-AA3)</f>
        <v>14.75</v>
      </c>
      <c r="AC3" s="2">
        <v>6</v>
      </c>
      <c r="AD3" s="2">
        <v>1</v>
      </c>
      <c r="AE3" s="2">
        <v>1</v>
      </c>
      <c r="AF3" s="2">
        <f t="shared" ref="AF3:AF17" si="12">AVERAGE(AD3:AE3)</f>
        <v>1</v>
      </c>
      <c r="AG3" s="2">
        <f t="shared" ref="AG3:AG17" si="13">SUM(10-AF3)</f>
        <v>9</v>
      </c>
      <c r="AH3" s="2">
        <f t="shared" ref="AH3:AH17" si="14">SUM(AC3+AG3)</f>
        <v>15</v>
      </c>
      <c r="AI3" s="2">
        <v>0</v>
      </c>
      <c r="AJ3" s="2">
        <f t="shared" ref="AJ3:AJ17" si="15">SUM(AH3-AI3)</f>
        <v>15</v>
      </c>
      <c r="AK3" s="3">
        <f t="shared" ref="AK3:AK17" si="16">SUM(AJ3+AB3+T3+L3)</f>
        <v>57.3</v>
      </c>
      <c r="AL3" s="1">
        <v>1</v>
      </c>
      <c r="AM3" s="1"/>
      <c r="AN3" s="1"/>
    </row>
    <row r="4" spans="1:40" s="4" customFormat="1" ht="20" customHeight="1" x14ac:dyDescent="0.35">
      <c r="A4" s="1" t="s">
        <v>128</v>
      </c>
      <c r="B4" s="1">
        <v>2018</v>
      </c>
      <c r="C4" s="1" t="s">
        <v>90</v>
      </c>
      <c r="D4" s="1">
        <v>306</v>
      </c>
      <c r="E4" s="2">
        <v>5</v>
      </c>
      <c r="F4" s="2">
        <v>1.3</v>
      </c>
      <c r="G4" s="2">
        <v>1.1000000000000001</v>
      </c>
      <c r="H4" s="2">
        <f t="shared" si="0"/>
        <v>1.2000000000000002</v>
      </c>
      <c r="I4" s="2">
        <f t="shared" si="1"/>
        <v>8.8000000000000007</v>
      </c>
      <c r="J4" s="2">
        <f t="shared" si="2"/>
        <v>13.8</v>
      </c>
      <c r="K4" s="2">
        <v>0</v>
      </c>
      <c r="L4" s="2">
        <f t="shared" si="3"/>
        <v>13.8</v>
      </c>
      <c r="M4" s="2">
        <v>6</v>
      </c>
      <c r="N4" s="2">
        <v>1.9</v>
      </c>
      <c r="O4" s="2">
        <v>1.3</v>
      </c>
      <c r="P4" s="2">
        <f t="shared" si="4"/>
        <v>1.6</v>
      </c>
      <c r="Q4" s="2">
        <f t="shared" si="5"/>
        <v>8.4</v>
      </c>
      <c r="R4" s="2">
        <f t="shared" si="6"/>
        <v>14.4</v>
      </c>
      <c r="S4" s="2">
        <v>0</v>
      </c>
      <c r="T4" s="2">
        <f t="shared" si="7"/>
        <v>14.4</v>
      </c>
      <c r="U4" s="2">
        <v>5.2</v>
      </c>
      <c r="V4" s="2">
        <v>2.2999999999999998</v>
      </c>
      <c r="W4" s="2">
        <v>2.2999999999999998</v>
      </c>
      <c r="X4" s="2">
        <f t="shared" si="8"/>
        <v>2.2999999999999998</v>
      </c>
      <c r="Y4" s="2">
        <f t="shared" si="9"/>
        <v>7.7</v>
      </c>
      <c r="Z4" s="2">
        <f t="shared" si="10"/>
        <v>12.9</v>
      </c>
      <c r="AA4" s="2">
        <v>0</v>
      </c>
      <c r="AB4" s="2">
        <f t="shared" si="11"/>
        <v>12.9</v>
      </c>
      <c r="AC4" s="2">
        <v>6</v>
      </c>
      <c r="AD4" s="2">
        <v>1</v>
      </c>
      <c r="AE4" s="2">
        <v>1.2</v>
      </c>
      <c r="AF4" s="2">
        <f t="shared" si="12"/>
        <v>1.1000000000000001</v>
      </c>
      <c r="AG4" s="2">
        <f t="shared" si="13"/>
        <v>8.9</v>
      </c>
      <c r="AH4" s="2">
        <f t="shared" si="14"/>
        <v>14.9</v>
      </c>
      <c r="AI4" s="2">
        <v>0</v>
      </c>
      <c r="AJ4" s="2">
        <f t="shared" si="15"/>
        <v>14.9</v>
      </c>
      <c r="AK4" s="3">
        <f t="shared" si="16"/>
        <v>56</v>
      </c>
      <c r="AL4" s="1">
        <v>2</v>
      </c>
      <c r="AM4" s="1"/>
      <c r="AN4" s="1"/>
    </row>
    <row r="5" spans="1:40" s="4" customFormat="1" ht="20" customHeight="1" x14ac:dyDescent="0.35">
      <c r="A5" s="1" t="s">
        <v>125</v>
      </c>
      <c r="B5" s="1">
        <v>2018</v>
      </c>
      <c r="C5" s="1" t="s">
        <v>90</v>
      </c>
      <c r="D5" s="1">
        <v>306</v>
      </c>
      <c r="E5" s="2">
        <v>5</v>
      </c>
      <c r="F5" s="2">
        <v>1.8</v>
      </c>
      <c r="G5" s="2">
        <v>1.8</v>
      </c>
      <c r="H5" s="2">
        <f t="shared" si="0"/>
        <v>1.8</v>
      </c>
      <c r="I5" s="2">
        <f t="shared" si="1"/>
        <v>8.1999999999999993</v>
      </c>
      <c r="J5" s="2">
        <f t="shared" si="2"/>
        <v>13.2</v>
      </c>
      <c r="K5" s="2">
        <v>0</v>
      </c>
      <c r="L5" s="2">
        <f t="shared" si="3"/>
        <v>13.2</v>
      </c>
      <c r="M5" s="2">
        <v>6</v>
      </c>
      <c r="N5" s="2">
        <v>1.1000000000000001</v>
      </c>
      <c r="O5" s="2">
        <v>1.2</v>
      </c>
      <c r="P5" s="2">
        <f t="shared" si="4"/>
        <v>1.1499999999999999</v>
      </c>
      <c r="Q5" s="2">
        <f t="shared" si="5"/>
        <v>8.85</v>
      </c>
      <c r="R5" s="2">
        <f t="shared" si="6"/>
        <v>14.85</v>
      </c>
      <c r="S5" s="2">
        <v>0</v>
      </c>
      <c r="T5" s="2">
        <f t="shared" si="7"/>
        <v>14.85</v>
      </c>
      <c r="U5" s="2">
        <v>6</v>
      </c>
      <c r="V5" s="2">
        <v>2.4</v>
      </c>
      <c r="W5" s="2">
        <v>2.5</v>
      </c>
      <c r="X5" s="2">
        <f t="shared" si="8"/>
        <v>2.4500000000000002</v>
      </c>
      <c r="Y5" s="2">
        <f t="shared" si="9"/>
        <v>7.55</v>
      </c>
      <c r="Z5" s="2">
        <f t="shared" si="10"/>
        <v>13.55</v>
      </c>
      <c r="AA5" s="2">
        <v>0</v>
      </c>
      <c r="AB5" s="2">
        <f t="shared" si="11"/>
        <v>13.55</v>
      </c>
      <c r="AC5" s="2">
        <v>5.5</v>
      </c>
      <c r="AD5" s="2">
        <v>1.3</v>
      </c>
      <c r="AE5" s="2">
        <v>1.5</v>
      </c>
      <c r="AF5" s="2">
        <f t="shared" si="12"/>
        <v>1.4</v>
      </c>
      <c r="AG5" s="2">
        <f t="shared" si="13"/>
        <v>8.6</v>
      </c>
      <c r="AH5" s="2">
        <f t="shared" si="14"/>
        <v>14.1</v>
      </c>
      <c r="AI5" s="2">
        <v>0</v>
      </c>
      <c r="AJ5" s="2">
        <f t="shared" si="15"/>
        <v>14.1</v>
      </c>
      <c r="AK5" s="3">
        <f t="shared" si="16"/>
        <v>55.7</v>
      </c>
      <c r="AL5" s="1">
        <v>3</v>
      </c>
      <c r="AM5" s="1"/>
      <c r="AN5" s="1"/>
    </row>
    <row r="6" spans="1:40" s="4" customFormat="1" ht="20" customHeight="1" x14ac:dyDescent="0.35">
      <c r="A6" s="1" t="s">
        <v>185</v>
      </c>
      <c r="B6" s="1">
        <v>2018</v>
      </c>
      <c r="C6" s="1" t="s">
        <v>177</v>
      </c>
      <c r="D6" s="1">
        <v>306</v>
      </c>
      <c r="E6" s="2">
        <v>5</v>
      </c>
      <c r="F6" s="2">
        <v>2.2999999999999998</v>
      </c>
      <c r="G6" s="2">
        <v>2.1</v>
      </c>
      <c r="H6" s="2">
        <f t="shared" si="0"/>
        <v>2.2000000000000002</v>
      </c>
      <c r="I6" s="2">
        <f t="shared" si="1"/>
        <v>7.8</v>
      </c>
      <c r="J6" s="2">
        <f t="shared" si="2"/>
        <v>12.8</v>
      </c>
      <c r="K6" s="2">
        <v>0</v>
      </c>
      <c r="L6" s="2">
        <f t="shared" si="3"/>
        <v>12.8</v>
      </c>
      <c r="M6" s="2">
        <v>5</v>
      </c>
      <c r="N6" s="2">
        <v>1.5</v>
      </c>
      <c r="O6" s="2">
        <v>1.4</v>
      </c>
      <c r="P6" s="2">
        <f t="shared" si="4"/>
        <v>1.45</v>
      </c>
      <c r="Q6" s="2">
        <f t="shared" si="5"/>
        <v>8.5500000000000007</v>
      </c>
      <c r="R6" s="2">
        <f t="shared" si="6"/>
        <v>13.55</v>
      </c>
      <c r="S6" s="2">
        <v>0</v>
      </c>
      <c r="T6" s="2">
        <f t="shared" si="7"/>
        <v>13.55</v>
      </c>
      <c r="U6" s="2">
        <v>4</v>
      </c>
      <c r="V6" s="2">
        <v>1</v>
      </c>
      <c r="W6" s="2">
        <v>1.5</v>
      </c>
      <c r="X6" s="2">
        <f t="shared" si="8"/>
        <v>1.25</v>
      </c>
      <c r="Y6" s="2">
        <f t="shared" si="9"/>
        <v>8.75</v>
      </c>
      <c r="Z6" s="2">
        <f t="shared" si="10"/>
        <v>12.75</v>
      </c>
      <c r="AA6" s="2">
        <v>0</v>
      </c>
      <c r="AB6" s="2">
        <f t="shared" si="11"/>
        <v>12.75</v>
      </c>
      <c r="AC6" s="2">
        <v>6</v>
      </c>
      <c r="AD6" s="2">
        <v>1.6</v>
      </c>
      <c r="AE6" s="2">
        <v>1.3</v>
      </c>
      <c r="AF6" s="2">
        <f t="shared" si="12"/>
        <v>1.4500000000000002</v>
      </c>
      <c r="AG6" s="2">
        <f t="shared" si="13"/>
        <v>8.5500000000000007</v>
      </c>
      <c r="AH6" s="2">
        <f t="shared" si="14"/>
        <v>14.55</v>
      </c>
      <c r="AI6" s="2">
        <v>0</v>
      </c>
      <c r="AJ6" s="2">
        <f t="shared" si="15"/>
        <v>14.55</v>
      </c>
      <c r="AK6" s="3">
        <f t="shared" si="16"/>
        <v>53.650000000000006</v>
      </c>
      <c r="AL6" s="1">
        <v>4</v>
      </c>
      <c r="AM6" s="1"/>
      <c r="AN6" s="1"/>
    </row>
    <row r="7" spans="1:40" s="4" customFormat="1" ht="20" customHeight="1" x14ac:dyDescent="0.35">
      <c r="A7" s="1" t="s">
        <v>186</v>
      </c>
      <c r="B7" s="1">
        <v>2018</v>
      </c>
      <c r="C7" s="1" t="s">
        <v>177</v>
      </c>
      <c r="D7" s="1">
        <v>306</v>
      </c>
      <c r="E7" s="2">
        <v>5</v>
      </c>
      <c r="F7" s="2">
        <v>1.5</v>
      </c>
      <c r="G7" s="2">
        <v>1.5</v>
      </c>
      <c r="H7" s="2">
        <f t="shared" si="0"/>
        <v>1.5</v>
      </c>
      <c r="I7" s="2">
        <f t="shared" si="1"/>
        <v>8.5</v>
      </c>
      <c r="J7" s="2">
        <f t="shared" si="2"/>
        <v>13.5</v>
      </c>
      <c r="K7" s="2">
        <v>0</v>
      </c>
      <c r="L7" s="2">
        <f t="shared" si="3"/>
        <v>13.5</v>
      </c>
      <c r="M7" s="2">
        <v>5</v>
      </c>
      <c r="N7" s="2">
        <v>1.4</v>
      </c>
      <c r="O7" s="2">
        <v>1</v>
      </c>
      <c r="P7" s="2">
        <f t="shared" si="4"/>
        <v>1.2</v>
      </c>
      <c r="Q7" s="2">
        <f t="shared" si="5"/>
        <v>8.8000000000000007</v>
      </c>
      <c r="R7" s="2">
        <f t="shared" si="6"/>
        <v>13.8</v>
      </c>
      <c r="S7" s="2">
        <v>0</v>
      </c>
      <c r="T7" s="2">
        <f t="shared" si="7"/>
        <v>13.8</v>
      </c>
      <c r="U7" s="2">
        <v>4.5</v>
      </c>
      <c r="V7" s="2">
        <v>1.5</v>
      </c>
      <c r="W7" s="2">
        <v>1.9</v>
      </c>
      <c r="X7" s="2">
        <f t="shared" si="8"/>
        <v>1.7</v>
      </c>
      <c r="Y7" s="2">
        <f t="shared" si="9"/>
        <v>8.3000000000000007</v>
      </c>
      <c r="Z7" s="2">
        <f t="shared" si="10"/>
        <v>12.8</v>
      </c>
      <c r="AA7" s="2">
        <v>0</v>
      </c>
      <c r="AB7" s="2">
        <f t="shared" si="11"/>
        <v>12.8</v>
      </c>
      <c r="AC7" s="2">
        <v>6</v>
      </c>
      <c r="AD7" s="2">
        <v>2.4</v>
      </c>
      <c r="AE7" s="2">
        <v>2.5</v>
      </c>
      <c r="AF7" s="2">
        <f t="shared" si="12"/>
        <v>2.4500000000000002</v>
      </c>
      <c r="AG7" s="2">
        <f t="shared" si="13"/>
        <v>7.55</v>
      </c>
      <c r="AH7" s="2">
        <f t="shared" si="14"/>
        <v>13.55</v>
      </c>
      <c r="AI7" s="2">
        <v>0</v>
      </c>
      <c r="AJ7" s="2">
        <f t="shared" si="15"/>
        <v>13.55</v>
      </c>
      <c r="AK7" s="3">
        <f t="shared" si="16"/>
        <v>53.650000000000006</v>
      </c>
      <c r="AL7" s="1">
        <v>5</v>
      </c>
      <c r="AM7" s="1"/>
      <c r="AN7" s="1"/>
    </row>
    <row r="8" spans="1:40" s="4" customFormat="1" ht="20" customHeight="1" x14ac:dyDescent="0.35">
      <c r="A8" s="1" t="s">
        <v>50</v>
      </c>
      <c r="B8" s="1">
        <v>2018</v>
      </c>
      <c r="C8" s="1" t="s">
        <v>0</v>
      </c>
      <c r="D8" s="1">
        <v>306</v>
      </c>
      <c r="E8" s="2">
        <v>5</v>
      </c>
      <c r="F8" s="2">
        <v>2.6</v>
      </c>
      <c r="G8" s="2">
        <v>2.4</v>
      </c>
      <c r="H8" s="2">
        <f t="shared" si="0"/>
        <v>2.5</v>
      </c>
      <c r="I8" s="2">
        <f t="shared" si="1"/>
        <v>7.5</v>
      </c>
      <c r="J8" s="2">
        <f t="shared" si="2"/>
        <v>12.5</v>
      </c>
      <c r="K8" s="2">
        <v>0</v>
      </c>
      <c r="L8" s="2">
        <f t="shared" si="3"/>
        <v>12.5</v>
      </c>
      <c r="M8" s="2">
        <v>4.5</v>
      </c>
      <c r="N8" s="2">
        <v>2.8</v>
      </c>
      <c r="O8" s="2">
        <v>2.6</v>
      </c>
      <c r="P8" s="2">
        <f t="shared" si="4"/>
        <v>2.7</v>
      </c>
      <c r="Q8" s="2">
        <f t="shared" si="5"/>
        <v>7.3</v>
      </c>
      <c r="R8" s="2">
        <f t="shared" si="6"/>
        <v>11.8</v>
      </c>
      <c r="S8" s="2">
        <v>0</v>
      </c>
      <c r="T8" s="2">
        <f t="shared" si="7"/>
        <v>11.8</v>
      </c>
      <c r="U8" s="2">
        <v>5.5</v>
      </c>
      <c r="V8" s="2">
        <v>1.7</v>
      </c>
      <c r="W8" s="2">
        <v>1.8</v>
      </c>
      <c r="X8" s="2">
        <f t="shared" si="8"/>
        <v>1.75</v>
      </c>
      <c r="Y8" s="2">
        <f t="shared" si="9"/>
        <v>8.25</v>
      </c>
      <c r="Z8" s="2">
        <f t="shared" si="10"/>
        <v>13.75</v>
      </c>
      <c r="AA8" s="2">
        <v>0</v>
      </c>
      <c r="AB8" s="2">
        <f t="shared" si="11"/>
        <v>13.75</v>
      </c>
      <c r="AC8" s="2">
        <v>6</v>
      </c>
      <c r="AD8" s="2">
        <v>2</v>
      </c>
      <c r="AE8" s="2">
        <v>1.2</v>
      </c>
      <c r="AF8" s="2">
        <f t="shared" si="12"/>
        <v>1.6</v>
      </c>
      <c r="AG8" s="2">
        <f t="shared" si="13"/>
        <v>8.4</v>
      </c>
      <c r="AH8" s="2">
        <f t="shared" si="14"/>
        <v>14.4</v>
      </c>
      <c r="AI8" s="2">
        <v>0</v>
      </c>
      <c r="AJ8" s="2">
        <f t="shared" si="15"/>
        <v>14.4</v>
      </c>
      <c r="AK8" s="3">
        <f t="shared" si="16"/>
        <v>52.45</v>
      </c>
      <c r="AL8" s="1">
        <v>6</v>
      </c>
      <c r="AM8" s="1"/>
      <c r="AN8" s="1"/>
    </row>
    <row r="9" spans="1:40" s="4" customFormat="1" ht="20" customHeight="1" x14ac:dyDescent="0.35">
      <c r="A9" s="1" t="s">
        <v>48</v>
      </c>
      <c r="B9" s="1">
        <v>2018</v>
      </c>
      <c r="C9" s="1" t="s">
        <v>0</v>
      </c>
      <c r="D9" s="1">
        <v>306</v>
      </c>
      <c r="E9" s="2">
        <v>5</v>
      </c>
      <c r="F9" s="2">
        <v>1.8</v>
      </c>
      <c r="G9" s="2">
        <v>1.8</v>
      </c>
      <c r="H9" s="2">
        <f t="shared" si="0"/>
        <v>1.8</v>
      </c>
      <c r="I9" s="2">
        <f t="shared" si="1"/>
        <v>8.1999999999999993</v>
      </c>
      <c r="J9" s="2">
        <f t="shared" si="2"/>
        <v>13.2</v>
      </c>
      <c r="K9" s="2">
        <v>0</v>
      </c>
      <c r="L9" s="2">
        <f t="shared" si="3"/>
        <v>13.2</v>
      </c>
      <c r="M9" s="2">
        <v>6</v>
      </c>
      <c r="N9" s="2">
        <v>3.1</v>
      </c>
      <c r="O9" s="2">
        <v>3.2</v>
      </c>
      <c r="P9" s="2">
        <f t="shared" si="4"/>
        <v>3.1500000000000004</v>
      </c>
      <c r="Q9" s="2">
        <f t="shared" si="5"/>
        <v>6.85</v>
      </c>
      <c r="R9" s="2">
        <f t="shared" si="6"/>
        <v>12.85</v>
      </c>
      <c r="S9" s="2">
        <v>0</v>
      </c>
      <c r="T9" s="2">
        <f t="shared" si="7"/>
        <v>12.85</v>
      </c>
      <c r="U9" s="2">
        <v>4.5</v>
      </c>
      <c r="V9" s="2">
        <v>2</v>
      </c>
      <c r="W9" s="2">
        <v>2</v>
      </c>
      <c r="X9" s="2">
        <f t="shared" si="8"/>
        <v>2</v>
      </c>
      <c r="Y9" s="2">
        <f t="shared" si="9"/>
        <v>8</v>
      </c>
      <c r="Z9" s="2">
        <f t="shared" si="10"/>
        <v>12.5</v>
      </c>
      <c r="AA9" s="2">
        <v>0</v>
      </c>
      <c r="AB9" s="2">
        <f t="shared" si="11"/>
        <v>12.5</v>
      </c>
      <c r="AC9" s="2">
        <v>6</v>
      </c>
      <c r="AD9" s="2">
        <v>2.4</v>
      </c>
      <c r="AE9" s="2">
        <v>2.8</v>
      </c>
      <c r="AF9" s="2">
        <f t="shared" si="12"/>
        <v>2.5999999999999996</v>
      </c>
      <c r="AG9" s="2">
        <f t="shared" si="13"/>
        <v>7.4</v>
      </c>
      <c r="AH9" s="2">
        <f t="shared" si="14"/>
        <v>13.4</v>
      </c>
      <c r="AI9" s="2">
        <v>0</v>
      </c>
      <c r="AJ9" s="2">
        <f t="shared" si="15"/>
        <v>13.4</v>
      </c>
      <c r="AK9" s="3">
        <f t="shared" si="16"/>
        <v>51.95</v>
      </c>
      <c r="AL9" s="1">
        <v>7</v>
      </c>
      <c r="AM9" s="1"/>
      <c r="AN9" s="1"/>
    </row>
    <row r="10" spans="1:40" s="4" customFormat="1" ht="20" customHeight="1" x14ac:dyDescent="0.35">
      <c r="A10" s="1" t="s">
        <v>49</v>
      </c>
      <c r="B10" s="1">
        <v>2018</v>
      </c>
      <c r="C10" s="1" t="s">
        <v>0</v>
      </c>
      <c r="D10" s="1">
        <v>306</v>
      </c>
      <c r="E10" s="2">
        <v>4</v>
      </c>
      <c r="F10" s="2">
        <v>2.1</v>
      </c>
      <c r="G10" s="2">
        <v>1.9</v>
      </c>
      <c r="H10" s="2">
        <f t="shared" si="0"/>
        <v>2</v>
      </c>
      <c r="I10" s="2">
        <f t="shared" si="1"/>
        <v>8</v>
      </c>
      <c r="J10" s="2">
        <f t="shared" si="2"/>
        <v>12</v>
      </c>
      <c r="K10" s="2">
        <v>0</v>
      </c>
      <c r="L10" s="2">
        <f t="shared" si="3"/>
        <v>12</v>
      </c>
      <c r="M10" s="2">
        <v>5</v>
      </c>
      <c r="N10" s="2">
        <v>1.3</v>
      </c>
      <c r="O10" s="2">
        <v>1.6</v>
      </c>
      <c r="P10" s="2">
        <f t="shared" si="4"/>
        <v>1.4500000000000002</v>
      </c>
      <c r="Q10" s="2">
        <f t="shared" si="5"/>
        <v>8.5500000000000007</v>
      </c>
      <c r="R10" s="2">
        <f t="shared" si="6"/>
        <v>13.55</v>
      </c>
      <c r="S10" s="2">
        <v>0</v>
      </c>
      <c r="T10" s="2">
        <f t="shared" si="7"/>
        <v>13.55</v>
      </c>
      <c r="U10" s="2">
        <v>5</v>
      </c>
      <c r="V10" s="2">
        <v>1.5</v>
      </c>
      <c r="W10" s="2">
        <v>1.5</v>
      </c>
      <c r="X10" s="2">
        <f t="shared" si="8"/>
        <v>1.5</v>
      </c>
      <c r="Y10" s="2">
        <f t="shared" si="9"/>
        <v>8.5</v>
      </c>
      <c r="Z10" s="2">
        <f t="shared" si="10"/>
        <v>13.5</v>
      </c>
      <c r="AA10" s="2">
        <v>0</v>
      </c>
      <c r="AB10" s="2">
        <f t="shared" si="11"/>
        <v>13.5</v>
      </c>
      <c r="AC10" s="2">
        <v>5</v>
      </c>
      <c r="AD10" s="2">
        <v>2.8</v>
      </c>
      <c r="AE10" s="2">
        <v>2.5</v>
      </c>
      <c r="AF10" s="2">
        <f t="shared" si="12"/>
        <v>2.65</v>
      </c>
      <c r="AG10" s="2">
        <f t="shared" si="13"/>
        <v>7.35</v>
      </c>
      <c r="AH10" s="2">
        <f t="shared" si="14"/>
        <v>12.35</v>
      </c>
      <c r="AI10" s="2">
        <v>0</v>
      </c>
      <c r="AJ10" s="2">
        <f t="shared" si="15"/>
        <v>12.35</v>
      </c>
      <c r="AK10" s="3">
        <f t="shared" si="16"/>
        <v>51.400000000000006</v>
      </c>
      <c r="AL10" s="1">
        <v>8</v>
      </c>
      <c r="AM10" s="1"/>
      <c r="AN10" s="1"/>
    </row>
    <row r="11" spans="1:40" s="4" customFormat="1" ht="20" customHeight="1" x14ac:dyDescent="0.35">
      <c r="A11" s="1" t="s">
        <v>47</v>
      </c>
      <c r="B11" s="1">
        <v>2018</v>
      </c>
      <c r="C11" s="1" t="s">
        <v>0</v>
      </c>
      <c r="D11" s="1">
        <v>306</v>
      </c>
      <c r="E11" s="2">
        <v>4</v>
      </c>
      <c r="F11" s="2">
        <v>1.5</v>
      </c>
      <c r="G11" s="2">
        <v>1.3</v>
      </c>
      <c r="H11" s="2">
        <f t="shared" si="0"/>
        <v>1.4</v>
      </c>
      <c r="I11" s="2">
        <f t="shared" si="1"/>
        <v>8.6</v>
      </c>
      <c r="J11" s="2">
        <f t="shared" si="2"/>
        <v>12.6</v>
      </c>
      <c r="K11" s="2">
        <v>0</v>
      </c>
      <c r="L11" s="2">
        <f t="shared" si="3"/>
        <v>12.6</v>
      </c>
      <c r="M11" s="2">
        <v>5</v>
      </c>
      <c r="N11" s="2">
        <v>2</v>
      </c>
      <c r="O11" s="2">
        <v>1.6</v>
      </c>
      <c r="P11" s="2">
        <f t="shared" si="4"/>
        <v>1.8</v>
      </c>
      <c r="Q11" s="2">
        <f t="shared" si="5"/>
        <v>8.1999999999999993</v>
      </c>
      <c r="R11" s="2">
        <f t="shared" si="6"/>
        <v>13.2</v>
      </c>
      <c r="S11" s="2">
        <v>0</v>
      </c>
      <c r="T11" s="2">
        <f t="shared" si="7"/>
        <v>13.2</v>
      </c>
      <c r="U11" s="2">
        <v>3.7</v>
      </c>
      <c r="V11" s="2">
        <v>1.7</v>
      </c>
      <c r="W11" s="2">
        <v>1.8</v>
      </c>
      <c r="X11" s="2">
        <f t="shared" si="8"/>
        <v>1.75</v>
      </c>
      <c r="Y11" s="2">
        <f t="shared" si="9"/>
        <v>8.25</v>
      </c>
      <c r="Z11" s="2">
        <f t="shared" si="10"/>
        <v>11.95</v>
      </c>
      <c r="AA11" s="2">
        <v>0</v>
      </c>
      <c r="AB11" s="2">
        <f t="shared" si="11"/>
        <v>11.95</v>
      </c>
      <c r="AC11" s="2">
        <v>6</v>
      </c>
      <c r="AD11" s="2">
        <v>3.4</v>
      </c>
      <c r="AE11" s="2">
        <v>3</v>
      </c>
      <c r="AF11" s="2">
        <f t="shared" si="12"/>
        <v>3.2</v>
      </c>
      <c r="AG11" s="2">
        <f t="shared" si="13"/>
        <v>6.8</v>
      </c>
      <c r="AH11" s="2">
        <f t="shared" si="14"/>
        <v>12.8</v>
      </c>
      <c r="AI11" s="2">
        <v>0</v>
      </c>
      <c r="AJ11" s="2">
        <f t="shared" si="15"/>
        <v>12.8</v>
      </c>
      <c r="AK11" s="3">
        <f t="shared" si="16"/>
        <v>50.550000000000004</v>
      </c>
      <c r="AL11" s="1">
        <v>9</v>
      </c>
      <c r="AM11" s="1"/>
      <c r="AN11" s="1"/>
    </row>
    <row r="12" spans="1:40" s="4" customFormat="1" ht="20" customHeight="1" x14ac:dyDescent="0.35">
      <c r="A12" s="1" t="s">
        <v>127</v>
      </c>
      <c r="B12" s="1">
        <v>2018</v>
      </c>
      <c r="C12" s="1" t="s">
        <v>90</v>
      </c>
      <c r="D12" s="1">
        <v>306</v>
      </c>
      <c r="E12" s="2">
        <v>4</v>
      </c>
      <c r="F12" s="2">
        <v>2.7</v>
      </c>
      <c r="G12" s="2">
        <v>2.5</v>
      </c>
      <c r="H12" s="2">
        <f t="shared" si="0"/>
        <v>2.6</v>
      </c>
      <c r="I12" s="2">
        <f t="shared" si="1"/>
        <v>7.4</v>
      </c>
      <c r="J12" s="2">
        <f t="shared" si="2"/>
        <v>11.4</v>
      </c>
      <c r="K12" s="2">
        <v>0</v>
      </c>
      <c r="L12" s="2">
        <f t="shared" si="3"/>
        <v>11.4</v>
      </c>
      <c r="M12" s="2">
        <v>5</v>
      </c>
      <c r="N12" s="2">
        <v>1.9</v>
      </c>
      <c r="O12" s="2">
        <v>1.3</v>
      </c>
      <c r="P12" s="2">
        <f t="shared" si="4"/>
        <v>1.6</v>
      </c>
      <c r="Q12" s="2">
        <f t="shared" si="5"/>
        <v>8.4</v>
      </c>
      <c r="R12" s="2">
        <f t="shared" si="6"/>
        <v>13.4</v>
      </c>
      <c r="S12" s="2">
        <v>0</v>
      </c>
      <c r="T12" s="2">
        <f t="shared" si="7"/>
        <v>13.4</v>
      </c>
      <c r="U12" s="2">
        <v>5</v>
      </c>
      <c r="V12" s="2">
        <v>2.1</v>
      </c>
      <c r="W12" s="2">
        <v>1.8</v>
      </c>
      <c r="X12" s="2">
        <f t="shared" si="8"/>
        <v>1.9500000000000002</v>
      </c>
      <c r="Y12" s="2">
        <f t="shared" si="9"/>
        <v>8.0500000000000007</v>
      </c>
      <c r="Z12" s="2">
        <f t="shared" si="10"/>
        <v>13.05</v>
      </c>
      <c r="AA12" s="2">
        <v>0</v>
      </c>
      <c r="AB12" s="2">
        <f t="shared" si="11"/>
        <v>13.05</v>
      </c>
      <c r="AC12" s="2">
        <v>4</v>
      </c>
      <c r="AD12" s="2">
        <v>1.1000000000000001</v>
      </c>
      <c r="AE12" s="2">
        <v>1.5</v>
      </c>
      <c r="AF12" s="2">
        <f t="shared" si="12"/>
        <v>1.3</v>
      </c>
      <c r="AG12" s="2">
        <f t="shared" si="13"/>
        <v>8.6999999999999993</v>
      </c>
      <c r="AH12" s="2">
        <f t="shared" si="14"/>
        <v>12.7</v>
      </c>
      <c r="AI12" s="2">
        <v>0</v>
      </c>
      <c r="AJ12" s="2">
        <f t="shared" si="15"/>
        <v>12.7</v>
      </c>
      <c r="AK12" s="3">
        <f t="shared" si="16"/>
        <v>50.55</v>
      </c>
      <c r="AL12" s="1">
        <v>10</v>
      </c>
      <c r="AM12" s="1"/>
      <c r="AN12" s="1"/>
    </row>
    <row r="13" spans="1:40" s="4" customFormat="1" ht="20" customHeight="1" x14ac:dyDescent="0.35">
      <c r="A13" s="1" t="s">
        <v>182</v>
      </c>
      <c r="B13" s="1">
        <v>2018</v>
      </c>
      <c r="C13" s="1" t="s">
        <v>177</v>
      </c>
      <c r="D13" s="1">
        <v>306</v>
      </c>
      <c r="E13" s="2">
        <v>4</v>
      </c>
      <c r="F13" s="2">
        <v>2.1</v>
      </c>
      <c r="G13" s="2">
        <v>1.9</v>
      </c>
      <c r="H13" s="2">
        <f t="shared" si="0"/>
        <v>2</v>
      </c>
      <c r="I13" s="2">
        <f t="shared" si="1"/>
        <v>8</v>
      </c>
      <c r="J13" s="2">
        <f t="shared" si="2"/>
        <v>12</v>
      </c>
      <c r="K13" s="2">
        <v>0</v>
      </c>
      <c r="L13" s="2">
        <f t="shared" si="3"/>
        <v>12</v>
      </c>
      <c r="M13" s="2">
        <v>5</v>
      </c>
      <c r="N13" s="2">
        <v>0.8</v>
      </c>
      <c r="O13" s="2">
        <v>1.1000000000000001</v>
      </c>
      <c r="P13" s="2">
        <f t="shared" si="4"/>
        <v>0.95000000000000007</v>
      </c>
      <c r="Q13" s="2">
        <f t="shared" si="5"/>
        <v>9.0500000000000007</v>
      </c>
      <c r="R13" s="2">
        <f t="shared" si="6"/>
        <v>14.05</v>
      </c>
      <c r="S13" s="2">
        <v>0</v>
      </c>
      <c r="T13" s="2">
        <f t="shared" si="7"/>
        <v>14.05</v>
      </c>
      <c r="U13" s="2">
        <v>4</v>
      </c>
      <c r="V13" s="2">
        <v>2.2999999999999998</v>
      </c>
      <c r="W13" s="2">
        <v>2.5</v>
      </c>
      <c r="X13" s="2">
        <f t="shared" si="8"/>
        <v>2.4</v>
      </c>
      <c r="Y13" s="2">
        <f t="shared" si="9"/>
        <v>7.6</v>
      </c>
      <c r="Z13" s="2">
        <f t="shared" si="10"/>
        <v>11.6</v>
      </c>
      <c r="AA13" s="2">
        <v>0</v>
      </c>
      <c r="AB13" s="2">
        <f t="shared" si="11"/>
        <v>11.6</v>
      </c>
      <c r="AC13" s="2">
        <v>4</v>
      </c>
      <c r="AD13" s="2">
        <v>2</v>
      </c>
      <c r="AE13" s="2">
        <v>1.2</v>
      </c>
      <c r="AF13" s="2">
        <f t="shared" si="12"/>
        <v>1.6</v>
      </c>
      <c r="AG13" s="2">
        <f t="shared" si="13"/>
        <v>8.4</v>
      </c>
      <c r="AH13" s="2">
        <f t="shared" si="14"/>
        <v>12.4</v>
      </c>
      <c r="AI13" s="2">
        <v>0</v>
      </c>
      <c r="AJ13" s="2">
        <f t="shared" si="15"/>
        <v>12.4</v>
      </c>
      <c r="AK13" s="3">
        <f t="shared" si="16"/>
        <v>50.05</v>
      </c>
      <c r="AL13" s="1">
        <v>11</v>
      </c>
      <c r="AM13" s="1"/>
      <c r="AN13" s="1"/>
    </row>
    <row r="14" spans="1:40" s="4" customFormat="1" ht="20" customHeight="1" x14ac:dyDescent="0.35">
      <c r="A14" s="1" t="s">
        <v>46</v>
      </c>
      <c r="B14" s="1">
        <v>2018</v>
      </c>
      <c r="C14" s="1" t="s">
        <v>0</v>
      </c>
      <c r="D14" s="1">
        <v>306</v>
      </c>
      <c r="E14" s="2">
        <v>4</v>
      </c>
      <c r="F14" s="2">
        <v>1.8</v>
      </c>
      <c r="G14" s="2">
        <v>1.8</v>
      </c>
      <c r="H14" s="2">
        <f t="shared" si="0"/>
        <v>1.8</v>
      </c>
      <c r="I14" s="2">
        <f t="shared" si="1"/>
        <v>8.1999999999999993</v>
      </c>
      <c r="J14" s="2">
        <f t="shared" si="2"/>
        <v>12.2</v>
      </c>
      <c r="K14" s="2">
        <v>0</v>
      </c>
      <c r="L14" s="2">
        <f t="shared" si="3"/>
        <v>12.2</v>
      </c>
      <c r="M14" s="2">
        <v>5</v>
      </c>
      <c r="N14" s="2">
        <v>3.6</v>
      </c>
      <c r="O14" s="2">
        <v>3</v>
      </c>
      <c r="P14" s="2">
        <f t="shared" si="4"/>
        <v>3.3</v>
      </c>
      <c r="Q14" s="2">
        <f t="shared" si="5"/>
        <v>6.7</v>
      </c>
      <c r="R14" s="2">
        <f t="shared" si="6"/>
        <v>11.7</v>
      </c>
      <c r="S14" s="2">
        <v>0</v>
      </c>
      <c r="T14" s="2">
        <f t="shared" si="7"/>
        <v>11.7</v>
      </c>
      <c r="U14" s="2">
        <v>4</v>
      </c>
      <c r="V14" s="2">
        <v>1.8</v>
      </c>
      <c r="W14" s="2">
        <v>2.1</v>
      </c>
      <c r="X14" s="2">
        <f t="shared" si="8"/>
        <v>1.9500000000000002</v>
      </c>
      <c r="Y14" s="2">
        <f t="shared" si="9"/>
        <v>8.0500000000000007</v>
      </c>
      <c r="Z14" s="2">
        <f t="shared" si="10"/>
        <v>12.05</v>
      </c>
      <c r="AA14" s="2">
        <v>0</v>
      </c>
      <c r="AB14" s="2">
        <f t="shared" si="11"/>
        <v>12.05</v>
      </c>
      <c r="AC14" s="2">
        <v>6</v>
      </c>
      <c r="AD14" s="2">
        <v>3</v>
      </c>
      <c r="AE14" s="2">
        <v>2.8</v>
      </c>
      <c r="AF14" s="2">
        <f t="shared" si="12"/>
        <v>2.9</v>
      </c>
      <c r="AG14" s="2">
        <f t="shared" si="13"/>
        <v>7.1</v>
      </c>
      <c r="AH14" s="2">
        <f t="shared" si="14"/>
        <v>13.1</v>
      </c>
      <c r="AI14" s="2">
        <v>0</v>
      </c>
      <c r="AJ14" s="2">
        <f t="shared" si="15"/>
        <v>13.1</v>
      </c>
      <c r="AK14" s="3">
        <f t="shared" si="16"/>
        <v>49.05</v>
      </c>
      <c r="AL14" s="1">
        <v>12</v>
      </c>
      <c r="AM14" s="1"/>
      <c r="AN14" s="1"/>
    </row>
    <row r="15" spans="1:40" s="4" customFormat="1" ht="20" customHeight="1" x14ac:dyDescent="0.35">
      <c r="A15" s="1" t="s">
        <v>184</v>
      </c>
      <c r="B15" s="1">
        <v>2018</v>
      </c>
      <c r="C15" s="1" t="s">
        <v>177</v>
      </c>
      <c r="D15" s="1">
        <v>306</v>
      </c>
      <c r="E15" s="2">
        <v>4</v>
      </c>
      <c r="F15" s="2">
        <v>1.9</v>
      </c>
      <c r="G15" s="2">
        <v>2.1</v>
      </c>
      <c r="H15" s="2">
        <f t="shared" si="0"/>
        <v>2</v>
      </c>
      <c r="I15" s="2">
        <f t="shared" si="1"/>
        <v>8</v>
      </c>
      <c r="J15" s="2">
        <f t="shared" si="2"/>
        <v>12</v>
      </c>
      <c r="K15" s="2">
        <v>0</v>
      </c>
      <c r="L15" s="2">
        <f t="shared" si="3"/>
        <v>12</v>
      </c>
      <c r="M15" s="2">
        <v>2</v>
      </c>
      <c r="N15" s="2">
        <v>1.6</v>
      </c>
      <c r="O15" s="2">
        <v>1.4</v>
      </c>
      <c r="P15" s="2">
        <f t="shared" si="4"/>
        <v>1.5</v>
      </c>
      <c r="Q15" s="2">
        <f t="shared" si="5"/>
        <v>8.5</v>
      </c>
      <c r="R15" s="2">
        <f t="shared" si="6"/>
        <v>10.5</v>
      </c>
      <c r="S15" s="2">
        <v>0</v>
      </c>
      <c r="T15" s="2">
        <f t="shared" si="7"/>
        <v>10.5</v>
      </c>
      <c r="U15" s="2">
        <v>4</v>
      </c>
      <c r="V15" s="2">
        <v>1.5</v>
      </c>
      <c r="W15" s="2">
        <v>1.8</v>
      </c>
      <c r="X15" s="2">
        <f t="shared" si="8"/>
        <v>1.65</v>
      </c>
      <c r="Y15" s="2">
        <f t="shared" si="9"/>
        <v>8.35</v>
      </c>
      <c r="Z15" s="2">
        <f t="shared" si="10"/>
        <v>12.35</v>
      </c>
      <c r="AA15" s="2">
        <v>0</v>
      </c>
      <c r="AB15" s="2">
        <f t="shared" si="11"/>
        <v>12.35</v>
      </c>
      <c r="AC15" s="2">
        <v>5</v>
      </c>
      <c r="AD15" s="2">
        <v>2</v>
      </c>
      <c r="AE15" s="2">
        <v>1.6</v>
      </c>
      <c r="AF15" s="2">
        <f t="shared" si="12"/>
        <v>1.8</v>
      </c>
      <c r="AG15" s="2">
        <f t="shared" si="13"/>
        <v>8.1999999999999993</v>
      </c>
      <c r="AH15" s="2">
        <f t="shared" si="14"/>
        <v>13.2</v>
      </c>
      <c r="AI15" s="2">
        <v>0</v>
      </c>
      <c r="AJ15" s="2">
        <f t="shared" si="15"/>
        <v>13.2</v>
      </c>
      <c r="AK15" s="3">
        <f t="shared" si="16"/>
        <v>48.05</v>
      </c>
      <c r="AL15" s="1">
        <v>13</v>
      </c>
      <c r="AM15" s="1"/>
      <c r="AN15" s="1"/>
    </row>
    <row r="16" spans="1:40" s="4" customFormat="1" ht="20" customHeight="1" x14ac:dyDescent="0.35">
      <c r="A16" s="1" t="s">
        <v>183</v>
      </c>
      <c r="B16" s="1">
        <v>2018</v>
      </c>
      <c r="C16" s="1" t="s">
        <v>177</v>
      </c>
      <c r="D16" s="1">
        <v>306</v>
      </c>
      <c r="E16" s="2">
        <v>4</v>
      </c>
      <c r="F16" s="2">
        <v>1.5</v>
      </c>
      <c r="G16" s="2">
        <v>1.7</v>
      </c>
      <c r="H16" s="2">
        <f t="shared" si="0"/>
        <v>1.6</v>
      </c>
      <c r="I16" s="2">
        <f t="shared" si="1"/>
        <v>8.4</v>
      </c>
      <c r="J16" s="2">
        <f t="shared" si="2"/>
        <v>12.4</v>
      </c>
      <c r="K16" s="2">
        <v>0</v>
      </c>
      <c r="L16" s="2">
        <f t="shared" si="3"/>
        <v>12.4</v>
      </c>
      <c r="M16" s="2">
        <v>3</v>
      </c>
      <c r="N16" s="2">
        <v>2.1</v>
      </c>
      <c r="O16" s="2">
        <v>1.8</v>
      </c>
      <c r="P16" s="2">
        <f t="shared" si="4"/>
        <v>1.9500000000000002</v>
      </c>
      <c r="Q16" s="2">
        <f t="shared" si="5"/>
        <v>8.0500000000000007</v>
      </c>
      <c r="R16" s="2">
        <f t="shared" si="6"/>
        <v>11.05</v>
      </c>
      <c r="S16" s="2">
        <v>0</v>
      </c>
      <c r="T16" s="2">
        <f t="shared" si="7"/>
        <v>11.05</v>
      </c>
      <c r="U16" s="2">
        <v>2.5</v>
      </c>
      <c r="V16" s="2">
        <v>0.9</v>
      </c>
      <c r="W16" s="2">
        <v>0.7</v>
      </c>
      <c r="X16" s="2">
        <f t="shared" si="8"/>
        <v>0.8</v>
      </c>
      <c r="Y16" s="2">
        <f t="shared" si="9"/>
        <v>9.1999999999999993</v>
      </c>
      <c r="Z16" s="2">
        <f t="shared" si="10"/>
        <v>11.7</v>
      </c>
      <c r="AA16" s="2">
        <v>0</v>
      </c>
      <c r="AB16" s="2">
        <f t="shared" si="11"/>
        <v>11.7</v>
      </c>
      <c r="AC16" s="2">
        <v>4</v>
      </c>
      <c r="AD16" s="2">
        <v>2.2000000000000002</v>
      </c>
      <c r="AE16" s="2">
        <v>1.8</v>
      </c>
      <c r="AF16" s="2">
        <f t="shared" si="12"/>
        <v>2</v>
      </c>
      <c r="AG16" s="2">
        <f t="shared" si="13"/>
        <v>8</v>
      </c>
      <c r="AH16" s="2">
        <f t="shared" si="14"/>
        <v>12</v>
      </c>
      <c r="AI16" s="2">
        <v>0</v>
      </c>
      <c r="AJ16" s="2">
        <f t="shared" si="15"/>
        <v>12</v>
      </c>
      <c r="AK16" s="3">
        <f t="shared" si="16"/>
        <v>47.15</v>
      </c>
      <c r="AL16" s="1">
        <v>14</v>
      </c>
      <c r="AM16" s="1"/>
      <c r="AN16" s="1"/>
    </row>
    <row r="17" spans="1:40" s="4" customFormat="1" ht="20" customHeight="1" x14ac:dyDescent="0.35">
      <c r="A17" s="1" t="s">
        <v>126</v>
      </c>
      <c r="B17" s="1">
        <v>2018</v>
      </c>
      <c r="C17" s="1" t="s">
        <v>90</v>
      </c>
      <c r="D17" s="1">
        <v>306</v>
      </c>
      <c r="E17" s="2">
        <v>4</v>
      </c>
      <c r="F17" s="2">
        <v>1.8</v>
      </c>
      <c r="G17" s="2">
        <v>2</v>
      </c>
      <c r="H17" s="2">
        <f t="shared" si="0"/>
        <v>1.9</v>
      </c>
      <c r="I17" s="2">
        <f t="shared" si="1"/>
        <v>8.1</v>
      </c>
      <c r="J17" s="2">
        <f t="shared" si="2"/>
        <v>12.1</v>
      </c>
      <c r="K17" s="2">
        <v>0</v>
      </c>
      <c r="L17" s="2">
        <f t="shared" si="3"/>
        <v>12.1</v>
      </c>
      <c r="M17" s="2">
        <v>4</v>
      </c>
      <c r="N17" s="2">
        <v>1.8</v>
      </c>
      <c r="O17" s="2">
        <v>2</v>
      </c>
      <c r="P17" s="2">
        <f t="shared" si="4"/>
        <v>1.9</v>
      </c>
      <c r="Q17" s="2">
        <f t="shared" si="5"/>
        <v>8.1</v>
      </c>
      <c r="R17" s="2">
        <f t="shared" si="6"/>
        <v>12.1</v>
      </c>
      <c r="S17" s="2">
        <v>0</v>
      </c>
      <c r="T17" s="2">
        <f t="shared" si="7"/>
        <v>12.1</v>
      </c>
      <c r="U17" s="2">
        <v>5</v>
      </c>
      <c r="V17" s="2">
        <v>3.4</v>
      </c>
      <c r="W17" s="2">
        <v>3.6</v>
      </c>
      <c r="X17" s="2">
        <f t="shared" si="8"/>
        <v>3.5</v>
      </c>
      <c r="Y17" s="2">
        <f t="shared" si="9"/>
        <v>6.5</v>
      </c>
      <c r="Z17" s="2">
        <f t="shared" si="10"/>
        <v>11.5</v>
      </c>
      <c r="AA17" s="2">
        <v>0</v>
      </c>
      <c r="AB17" s="2">
        <f t="shared" si="11"/>
        <v>11.5</v>
      </c>
      <c r="AC17" s="2">
        <v>3</v>
      </c>
      <c r="AD17" s="2">
        <v>1.9</v>
      </c>
      <c r="AE17" s="2">
        <v>1.8</v>
      </c>
      <c r="AF17" s="2">
        <f t="shared" si="12"/>
        <v>1.85</v>
      </c>
      <c r="AG17" s="2">
        <f t="shared" si="13"/>
        <v>8.15</v>
      </c>
      <c r="AH17" s="2">
        <f t="shared" si="14"/>
        <v>11.15</v>
      </c>
      <c r="AI17" s="2">
        <v>0</v>
      </c>
      <c r="AJ17" s="2">
        <f t="shared" si="15"/>
        <v>11.15</v>
      </c>
      <c r="AK17" s="3">
        <f t="shared" si="16"/>
        <v>46.85</v>
      </c>
      <c r="AL17" s="1">
        <v>15</v>
      </c>
      <c r="AM17" s="1"/>
      <c r="AN17" s="1"/>
    </row>
    <row r="18" spans="1:40" x14ac:dyDescent="0.35">
      <c r="C18" s="1"/>
    </row>
    <row r="20" spans="1:40" x14ac:dyDescent="0.35">
      <c r="A20" s="4" t="s">
        <v>32</v>
      </c>
      <c r="B20">
        <v>2019</v>
      </c>
      <c r="C20" s="4" t="s">
        <v>18</v>
      </c>
      <c r="E20" t="s">
        <v>12</v>
      </c>
      <c r="M20" t="s">
        <v>13</v>
      </c>
      <c r="U20" t="s">
        <v>14</v>
      </c>
      <c r="AC20" t="s">
        <v>15</v>
      </c>
    </row>
    <row r="21" spans="1:40" x14ac:dyDescent="0.35">
      <c r="E21" s="4" t="s">
        <v>1</v>
      </c>
      <c r="F21" s="4" t="s">
        <v>2</v>
      </c>
      <c r="G21" s="4" t="s">
        <v>3</v>
      </c>
      <c r="H21" s="4" t="s">
        <v>4</v>
      </c>
      <c r="I21" s="4" t="s">
        <v>5</v>
      </c>
      <c r="J21" s="4" t="s">
        <v>6</v>
      </c>
      <c r="K21" s="4" t="s">
        <v>7</v>
      </c>
      <c r="L21" s="4" t="s">
        <v>8</v>
      </c>
      <c r="M21" s="4" t="s">
        <v>1</v>
      </c>
      <c r="N21" s="4" t="s">
        <v>2</v>
      </c>
      <c r="O21" s="4" t="s">
        <v>3</v>
      </c>
      <c r="P21" s="4" t="s">
        <v>4</v>
      </c>
      <c r="Q21" s="4" t="s">
        <v>5</v>
      </c>
      <c r="R21" s="4" t="s">
        <v>6</v>
      </c>
      <c r="S21" s="4" t="s">
        <v>7</v>
      </c>
      <c r="T21" s="4" t="s">
        <v>8</v>
      </c>
      <c r="U21" s="4" t="s">
        <v>1</v>
      </c>
      <c r="V21" s="4" t="s">
        <v>2</v>
      </c>
      <c r="W21" s="4" t="s">
        <v>3</v>
      </c>
      <c r="X21" s="4" t="s">
        <v>4</v>
      </c>
      <c r="Y21" s="4" t="s">
        <v>5</v>
      </c>
      <c r="Z21" s="4" t="s">
        <v>6</v>
      </c>
      <c r="AA21" s="4" t="s">
        <v>7</v>
      </c>
      <c r="AB21" s="4" t="s">
        <v>8</v>
      </c>
      <c r="AC21" s="4" t="s">
        <v>1</v>
      </c>
      <c r="AD21" s="4" t="s">
        <v>2</v>
      </c>
      <c r="AE21" s="4" t="s">
        <v>3</v>
      </c>
      <c r="AF21" s="4" t="s">
        <v>4</v>
      </c>
      <c r="AG21" s="4" t="s">
        <v>5</v>
      </c>
      <c r="AH21" s="4" t="s">
        <v>6</v>
      </c>
      <c r="AI21" s="4" t="s">
        <v>7</v>
      </c>
      <c r="AJ21" s="4" t="s">
        <v>8</v>
      </c>
    </row>
    <row r="22" spans="1:40" s="4" customFormat="1" ht="20" customHeight="1" x14ac:dyDescent="0.35">
      <c r="A22" s="1" t="s">
        <v>181</v>
      </c>
      <c r="B22" s="1">
        <v>2019</v>
      </c>
      <c r="C22" s="1" t="s">
        <v>177</v>
      </c>
      <c r="D22" s="1">
        <v>307</v>
      </c>
      <c r="E22" s="2">
        <v>5</v>
      </c>
      <c r="F22" s="2">
        <v>2.7</v>
      </c>
      <c r="G22" s="2">
        <v>2.7</v>
      </c>
      <c r="H22" s="2">
        <f t="shared" ref="H22:H34" si="17">AVERAGE(F22:G22)</f>
        <v>2.7</v>
      </c>
      <c r="I22" s="2">
        <f t="shared" ref="I22:I34" si="18">SUM(10-H22)</f>
        <v>7.3</v>
      </c>
      <c r="J22" s="2">
        <f t="shared" ref="J22:J34" si="19">SUM(E22+I22)</f>
        <v>12.3</v>
      </c>
      <c r="K22" s="2">
        <v>0</v>
      </c>
      <c r="L22" s="2">
        <f t="shared" ref="L22:L34" si="20">SUM(J22-K22)</f>
        <v>12.3</v>
      </c>
      <c r="M22" s="2">
        <v>5</v>
      </c>
      <c r="N22" s="2">
        <v>1.7</v>
      </c>
      <c r="O22" s="2">
        <v>1.8</v>
      </c>
      <c r="P22" s="2">
        <f t="shared" ref="P22:P34" si="21">AVERAGE(N22:O22)</f>
        <v>1.75</v>
      </c>
      <c r="Q22" s="2">
        <f t="shared" ref="Q22:Q34" si="22">SUM(10-P22)</f>
        <v>8.25</v>
      </c>
      <c r="R22" s="2">
        <f t="shared" ref="R22:R34" si="23">SUM(M22+Q22)</f>
        <v>13.25</v>
      </c>
      <c r="S22" s="2">
        <v>0</v>
      </c>
      <c r="T22" s="2">
        <f t="shared" ref="T22:T34" si="24">SUM(R22-S22)</f>
        <v>13.25</v>
      </c>
      <c r="U22" s="2">
        <v>3.5</v>
      </c>
      <c r="V22" s="2">
        <v>2</v>
      </c>
      <c r="W22" s="2">
        <v>2.1</v>
      </c>
      <c r="X22" s="2">
        <f t="shared" ref="X22:X34" si="25">AVERAGE(V22:W22)</f>
        <v>2.0499999999999998</v>
      </c>
      <c r="Y22" s="2">
        <f t="shared" ref="Y22:Y34" si="26">SUM(10-X22)</f>
        <v>7.95</v>
      </c>
      <c r="Z22" s="2">
        <f t="shared" ref="Z22:Z34" si="27">SUM(U22+Y22)</f>
        <v>11.45</v>
      </c>
      <c r="AA22" s="2">
        <v>0</v>
      </c>
      <c r="AB22" s="2">
        <f t="shared" ref="AB22:AB34" si="28">SUM(Z22-AA22)</f>
        <v>11.45</v>
      </c>
      <c r="AC22" s="2">
        <v>6</v>
      </c>
      <c r="AD22" s="2">
        <v>2</v>
      </c>
      <c r="AE22" s="2">
        <v>1.8</v>
      </c>
      <c r="AF22" s="2">
        <f t="shared" ref="AF22:AF34" si="29">AVERAGE(AD22:AE22)</f>
        <v>1.9</v>
      </c>
      <c r="AG22" s="2">
        <f t="shared" ref="AG22:AG34" si="30">SUM(10-AF22)</f>
        <v>8.1</v>
      </c>
      <c r="AH22" s="2">
        <f t="shared" ref="AH22:AH34" si="31">SUM(AC22+AG22)</f>
        <v>14.1</v>
      </c>
      <c r="AI22" s="2">
        <v>0</v>
      </c>
      <c r="AJ22" s="2">
        <f t="shared" ref="AJ22:AJ34" si="32">SUM(AH22-AI22)</f>
        <v>14.1</v>
      </c>
      <c r="AK22" s="3">
        <f t="shared" ref="AK22:AK34" si="33">SUM(AJ22+AB22+T22+L22)</f>
        <v>51.099999999999994</v>
      </c>
      <c r="AL22" s="1">
        <v>1</v>
      </c>
      <c r="AM22" s="1"/>
      <c r="AN22" s="1"/>
    </row>
    <row r="23" spans="1:40" s="4" customFormat="1" ht="20" customHeight="1" x14ac:dyDescent="0.35">
      <c r="A23" s="1" t="s">
        <v>52</v>
      </c>
      <c r="B23" s="1">
        <v>2019</v>
      </c>
      <c r="C23" s="1" t="s">
        <v>0</v>
      </c>
      <c r="D23" s="1">
        <v>307</v>
      </c>
      <c r="E23" s="2">
        <v>4</v>
      </c>
      <c r="F23" s="2">
        <v>1.9</v>
      </c>
      <c r="G23" s="2">
        <v>1.7</v>
      </c>
      <c r="H23" s="2">
        <f t="shared" si="17"/>
        <v>1.7999999999999998</v>
      </c>
      <c r="I23" s="2">
        <f t="shared" si="18"/>
        <v>8.1999999999999993</v>
      </c>
      <c r="J23" s="2">
        <f t="shared" si="19"/>
        <v>12.2</v>
      </c>
      <c r="K23" s="2">
        <v>0</v>
      </c>
      <c r="L23" s="2">
        <f t="shared" si="20"/>
        <v>12.2</v>
      </c>
      <c r="M23" s="2">
        <v>4</v>
      </c>
      <c r="N23" s="2">
        <v>1.8</v>
      </c>
      <c r="O23" s="2">
        <v>1.5</v>
      </c>
      <c r="P23" s="2">
        <f t="shared" si="21"/>
        <v>1.65</v>
      </c>
      <c r="Q23" s="2">
        <f t="shared" si="22"/>
        <v>8.35</v>
      </c>
      <c r="R23" s="2">
        <f t="shared" si="23"/>
        <v>12.35</v>
      </c>
      <c r="S23" s="2">
        <v>0</v>
      </c>
      <c r="T23" s="2">
        <f t="shared" si="24"/>
        <v>12.35</v>
      </c>
      <c r="U23" s="2">
        <v>4.5</v>
      </c>
      <c r="V23" s="2">
        <v>1.4</v>
      </c>
      <c r="W23" s="2">
        <v>1.2</v>
      </c>
      <c r="X23" s="2">
        <f t="shared" si="25"/>
        <v>1.2999999999999998</v>
      </c>
      <c r="Y23" s="2">
        <f t="shared" si="26"/>
        <v>8.6999999999999993</v>
      </c>
      <c r="Z23" s="2">
        <f t="shared" si="27"/>
        <v>13.2</v>
      </c>
      <c r="AA23" s="2">
        <v>0</v>
      </c>
      <c r="AB23" s="2">
        <f t="shared" si="28"/>
        <v>13.2</v>
      </c>
      <c r="AC23" s="2">
        <v>6</v>
      </c>
      <c r="AD23" s="2">
        <v>2.8</v>
      </c>
      <c r="AE23" s="2">
        <v>2.5</v>
      </c>
      <c r="AF23" s="2">
        <f t="shared" si="29"/>
        <v>2.65</v>
      </c>
      <c r="AG23" s="2">
        <f t="shared" si="30"/>
        <v>7.35</v>
      </c>
      <c r="AH23" s="2">
        <f t="shared" si="31"/>
        <v>13.35</v>
      </c>
      <c r="AI23" s="2">
        <v>0</v>
      </c>
      <c r="AJ23" s="2">
        <f t="shared" si="32"/>
        <v>13.35</v>
      </c>
      <c r="AK23" s="3">
        <f t="shared" si="33"/>
        <v>51.099999999999994</v>
      </c>
      <c r="AL23" s="1">
        <v>1</v>
      </c>
      <c r="AM23" s="1"/>
      <c r="AN23" s="1"/>
    </row>
    <row r="24" spans="1:40" s="4" customFormat="1" ht="20" customHeight="1" x14ac:dyDescent="0.35">
      <c r="A24" s="1" t="s">
        <v>167</v>
      </c>
      <c r="B24" s="1">
        <v>2019</v>
      </c>
      <c r="C24" s="1" t="s">
        <v>146</v>
      </c>
      <c r="D24" s="1">
        <v>307</v>
      </c>
      <c r="E24" s="2">
        <v>4</v>
      </c>
      <c r="F24" s="2">
        <v>1.3</v>
      </c>
      <c r="G24" s="2">
        <v>1.1000000000000001</v>
      </c>
      <c r="H24" s="2">
        <f t="shared" si="17"/>
        <v>1.2000000000000002</v>
      </c>
      <c r="I24" s="2">
        <f t="shared" si="18"/>
        <v>8.8000000000000007</v>
      </c>
      <c r="J24" s="2">
        <f t="shared" si="19"/>
        <v>12.8</v>
      </c>
      <c r="K24" s="2">
        <v>0</v>
      </c>
      <c r="L24" s="2">
        <f t="shared" si="20"/>
        <v>12.8</v>
      </c>
      <c r="M24" s="2">
        <v>5</v>
      </c>
      <c r="N24" s="2">
        <v>2.6</v>
      </c>
      <c r="O24" s="2">
        <v>2.2999999999999998</v>
      </c>
      <c r="P24" s="2">
        <f t="shared" si="21"/>
        <v>2.4500000000000002</v>
      </c>
      <c r="Q24" s="2">
        <f t="shared" si="22"/>
        <v>7.55</v>
      </c>
      <c r="R24" s="2">
        <f t="shared" si="23"/>
        <v>12.55</v>
      </c>
      <c r="S24" s="2">
        <v>0</v>
      </c>
      <c r="T24" s="2">
        <f t="shared" si="24"/>
        <v>12.55</v>
      </c>
      <c r="U24" s="2">
        <v>4.5</v>
      </c>
      <c r="V24" s="2">
        <v>3.4</v>
      </c>
      <c r="W24" s="2">
        <v>2.9</v>
      </c>
      <c r="X24" s="2">
        <f t="shared" si="25"/>
        <v>3.15</v>
      </c>
      <c r="Y24" s="2">
        <f t="shared" si="26"/>
        <v>6.85</v>
      </c>
      <c r="Z24" s="2">
        <f t="shared" si="27"/>
        <v>11.35</v>
      </c>
      <c r="AA24" s="2">
        <v>0</v>
      </c>
      <c r="AB24" s="2">
        <f t="shared" si="28"/>
        <v>11.35</v>
      </c>
      <c r="AC24" s="2">
        <v>4.7</v>
      </c>
      <c r="AD24" s="2">
        <v>2.5</v>
      </c>
      <c r="AE24" s="2">
        <v>2.2999999999999998</v>
      </c>
      <c r="AF24" s="2">
        <f t="shared" si="29"/>
        <v>2.4</v>
      </c>
      <c r="AG24" s="2">
        <f t="shared" si="30"/>
        <v>7.6</v>
      </c>
      <c r="AH24" s="2">
        <f t="shared" si="31"/>
        <v>12.3</v>
      </c>
      <c r="AI24" s="2">
        <v>0</v>
      </c>
      <c r="AJ24" s="2">
        <f t="shared" si="32"/>
        <v>12.3</v>
      </c>
      <c r="AK24" s="3">
        <f t="shared" si="33"/>
        <v>49</v>
      </c>
      <c r="AL24" s="1">
        <v>3</v>
      </c>
      <c r="AM24" s="1"/>
      <c r="AN24" s="1"/>
    </row>
    <row r="25" spans="1:40" s="4" customFormat="1" ht="20" customHeight="1" x14ac:dyDescent="0.35">
      <c r="A25" s="1" t="s">
        <v>132</v>
      </c>
      <c r="B25" s="1">
        <v>2019</v>
      </c>
      <c r="C25" s="1" t="s">
        <v>90</v>
      </c>
      <c r="D25" s="1">
        <v>307</v>
      </c>
      <c r="E25" s="2">
        <v>4</v>
      </c>
      <c r="F25" s="2">
        <v>2.1</v>
      </c>
      <c r="G25" s="2">
        <v>2.1</v>
      </c>
      <c r="H25" s="2">
        <f t="shared" si="17"/>
        <v>2.1</v>
      </c>
      <c r="I25" s="2">
        <f t="shared" si="18"/>
        <v>7.9</v>
      </c>
      <c r="J25" s="2">
        <f t="shared" si="19"/>
        <v>11.9</v>
      </c>
      <c r="K25" s="2">
        <v>0</v>
      </c>
      <c r="L25" s="2">
        <f t="shared" si="20"/>
        <v>11.9</v>
      </c>
      <c r="M25" s="2">
        <v>5</v>
      </c>
      <c r="N25" s="2">
        <v>1.9</v>
      </c>
      <c r="O25" s="2">
        <v>1.4</v>
      </c>
      <c r="P25" s="2">
        <f t="shared" si="21"/>
        <v>1.65</v>
      </c>
      <c r="Q25" s="2">
        <f t="shared" si="22"/>
        <v>8.35</v>
      </c>
      <c r="R25" s="2">
        <f t="shared" si="23"/>
        <v>13.35</v>
      </c>
      <c r="S25" s="2">
        <v>0</v>
      </c>
      <c r="T25" s="2">
        <f t="shared" si="24"/>
        <v>13.35</v>
      </c>
      <c r="U25" s="2">
        <v>2.5</v>
      </c>
      <c r="V25" s="2">
        <v>2.2999999999999998</v>
      </c>
      <c r="W25" s="2">
        <v>2.5</v>
      </c>
      <c r="X25" s="2">
        <f t="shared" si="25"/>
        <v>2.4</v>
      </c>
      <c r="Y25" s="2">
        <f t="shared" si="26"/>
        <v>7.6</v>
      </c>
      <c r="Z25" s="2">
        <f t="shared" si="27"/>
        <v>10.1</v>
      </c>
      <c r="AA25" s="2">
        <v>0</v>
      </c>
      <c r="AB25" s="2">
        <f t="shared" si="28"/>
        <v>10.1</v>
      </c>
      <c r="AC25" s="2">
        <v>4.5</v>
      </c>
      <c r="AD25" s="2">
        <v>2.1</v>
      </c>
      <c r="AE25" s="2">
        <v>2.1</v>
      </c>
      <c r="AF25" s="2">
        <f t="shared" si="29"/>
        <v>2.1</v>
      </c>
      <c r="AG25" s="2">
        <f t="shared" si="30"/>
        <v>7.9</v>
      </c>
      <c r="AH25" s="2">
        <f t="shared" si="31"/>
        <v>12.4</v>
      </c>
      <c r="AI25" s="2">
        <v>0</v>
      </c>
      <c r="AJ25" s="2">
        <f t="shared" si="32"/>
        <v>12.4</v>
      </c>
      <c r="AK25" s="3">
        <f t="shared" si="33"/>
        <v>47.75</v>
      </c>
      <c r="AL25" s="1">
        <v>4</v>
      </c>
      <c r="AM25" s="1"/>
      <c r="AN25" s="1"/>
    </row>
    <row r="26" spans="1:40" s="4" customFormat="1" ht="20" customHeight="1" x14ac:dyDescent="0.35">
      <c r="A26" s="1" t="s">
        <v>179</v>
      </c>
      <c r="B26" s="1">
        <v>2019</v>
      </c>
      <c r="C26" s="1" t="s">
        <v>177</v>
      </c>
      <c r="D26" s="1">
        <v>307</v>
      </c>
      <c r="E26" s="2">
        <v>4</v>
      </c>
      <c r="F26" s="2">
        <v>1.7</v>
      </c>
      <c r="G26" s="2">
        <v>1.8</v>
      </c>
      <c r="H26" s="2">
        <f t="shared" si="17"/>
        <v>1.75</v>
      </c>
      <c r="I26" s="2">
        <f t="shared" si="18"/>
        <v>8.25</v>
      </c>
      <c r="J26" s="2">
        <f t="shared" si="19"/>
        <v>12.25</v>
      </c>
      <c r="K26" s="2">
        <v>0</v>
      </c>
      <c r="L26" s="2">
        <f t="shared" si="20"/>
        <v>12.25</v>
      </c>
      <c r="M26" s="2">
        <v>2</v>
      </c>
      <c r="N26" s="2">
        <v>1.6</v>
      </c>
      <c r="O26" s="2">
        <v>1.8</v>
      </c>
      <c r="P26" s="2">
        <f t="shared" si="21"/>
        <v>1.7000000000000002</v>
      </c>
      <c r="Q26" s="2">
        <f t="shared" si="22"/>
        <v>8.3000000000000007</v>
      </c>
      <c r="R26" s="2">
        <f t="shared" si="23"/>
        <v>10.3</v>
      </c>
      <c r="S26" s="2">
        <v>0</v>
      </c>
      <c r="T26" s="2">
        <f t="shared" si="24"/>
        <v>10.3</v>
      </c>
      <c r="U26" s="2">
        <v>2.5</v>
      </c>
      <c r="V26" s="2">
        <v>1</v>
      </c>
      <c r="W26" s="2">
        <v>1</v>
      </c>
      <c r="X26" s="2">
        <f t="shared" si="25"/>
        <v>1</v>
      </c>
      <c r="Y26" s="2">
        <f t="shared" si="26"/>
        <v>9</v>
      </c>
      <c r="Z26" s="2">
        <f t="shared" si="27"/>
        <v>11.5</v>
      </c>
      <c r="AA26" s="2">
        <v>0</v>
      </c>
      <c r="AB26" s="2">
        <f t="shared" si="28"/>
        <v>11.5</v>
      </c>
      <c r="AC26" s="2">
        <v>5</v>
      </c>
      <c r="AD26" s="2">
        <v>1.6</v>
      </c>
      <c r="AE26" s="2">
        <v>1.4</v>
      </c>
      <c r="AF26" s="2">
        <f t="shared" si="29"/>
        <v>1.5</v>
      </c>
      <c r="AG26" s="2">
        <f t="shared" si="30"/>
        <v>8.5</v>
      </c>
      <c r="AH26" s="2">
        <f t="shared" si="31"/>
        <v>13.5</v>
      </c>
      <c r="AI26" s="2">
        <v>0</v>
      </c>
      <c r="AJ26" s="2">
        <f t="shared" si="32"/>
        <v>13.5</v>
      </c>
      <c r="AK26" s="3">
        <f t="shared" si="33"/>
        <v>47.55</v>
      </c>
      <c r="AL26" s="1">
        <v>5</v>
      </c>
      <c r="AM26" s="1"/>
      <c r="AN26" s="1"/>
    </row>
    <row r="27" spans="1:40" s="4" customFormat="1" ht="20" customHeight="1" x14ac:dyDescent="0.35">
      <c r="A27" s="1" t="s">
        <v>131</v>
      </c>
      <c r="B27" s="1">
        <v>2019</v>
      </c>
      <c r="C27" s="1" t="s">
        <v>90</v>
      </c>
      <c r="D27" s="1">
        <v>307</v>
      </c>
      <c r="E27" s="2">
        <v>4</v>
      </c>
      <c r="F27" s="2">
        <v>4.0999999999999996</v>
      </c>
      <c r="G27" s="2">
        <v>4.3</v>
      </c>
      <c r="H27" s="2">
        <f t="shared" si="17"/>
        <v>4.1999999999999993</v>
      </c>
      <c r="I27" s="2">
        <f t="shared" si="18"/>
        <v>5.8000000000000007</v>
      </c>
      <c r="J27" s="2">
        <f t="shared" si="19"/>
        <v>9.8000000000000007</v>
      </c>
      <c r="K27" s="2">
        <v>0</v>
      </c>
      <c r="L27" s="2">
        <f t="shared" si="20"/>
        <v>9.8000000000000007</v>
      </c>
      <c r="M27" s="2">
        <v>5</v>
      </c>
      <c r="N27" s="2">
        <v>2.1</v>
      </c>
      <c r="O27" s="2">
        <v>1.7</v>
      </c>
      <c r="P27" s="2">
        <f t="shared" si="21"/>
        <v>1.9</v>
      </c>
      <c r="Q27" s="2">
        <f t="shared" si="22"/>
        <v>8.1</v>
      </c>
      <c r="R27" s="2">
        <f t="shared" si="23"/>
        <v>13.1</v>
      </c>
      <c r="S27" s="2">
        <v>0</v>
      </c>
      <c r="T27" s="2">
        <f t="shared" si="24"/>
        <v>13.1</v>
      </c>
      <c r="U27" s="2">
        <v>4</v>
      </c>
      <c r="V27" s="2">
        <v>2.5</v>
      </c>
      <c r="W27" s="2">
        <v>2.4</v>
      </c>
      <c r="X27" s="2">
        <f t="shared" si="25"/>
        <v>2.4500000000000002</v>
      </c>
      <c r="Y27" s="2">
        <f t="shared" si="26"/>
        <v>7.55</v>
      </c>
      <c r="Z27" s="2">
        <f t="shared" si="27"/>
        <v>11.55</v>
      </c>
      <c r="AA27" s="2">
        <v>0</v>
      </c>
      <c r="AB27" s="2">
        <f t="shared" si="28"/>
        <v>11.55</v>
      </c>
      <c r="AC27" s="2">
        <v>5</v>
      </c>
      <c r="AD27" s="2">
        <v>2.6</v>
      </c>
      <c r="AE27" s="2">
        <v>2.4</v>
      </c>
      <c r="AF27" s="2">
        <f t="shared" si="29"/>
        <v>2.5</v>
      </c>
      <c r="AG27" s="2">
        <f t="shared" si="30"/>
        <v>7.5</v>
      </c>
      <c r="AH27" s="2">
        <f t="shared" si="31"/>
        <v>12.5</v>
      </c>
      <c r="AI27" s="2">
        <v>0</v>
      </c>
      <c r="AJ27" s="2">
        <f t="shared" si="32"/>
        <v>12.5</v>
      </c>
      <c r="AK27" s="3">
        <f t="shared" si="33"/>
        <v>46.95</v>
      </c>
      <c r="AL27" s="1">
        <v>6</v>
      </c>
      <c r="AM27" s="1"/>
      <c r="AN27" s="1"/>
    </row>
    <row r="28" spans="1:40" s="4" customFormat="1" ht="20" customHeight="1" x14ac:dyDescent="0.35">
      <c r="A28" s="1" t="s">
        <v>178</v>
      </c>
      <c r="B28" s="1">
        <v>2019</v>
      </c>
      <c r="C28" s="1" t="s">
        <v>177</v>
      </c>
      <c r="D28" s="1">
        <v>307</v>
      </c>
      <c r="E28" s="2">
        <v>4</v>
      </c>
      <c r="F28" s="2">
        <v>2.5</v>
      </c>
      <c r="G28" s="2">
        <v>2.5</v>
      </c>
      <c r="H28" s="2">
        <f t="shared" si="17"/>
        <v>2.5</v>
      </c>
      <c r="I28" s="2">
        <f t="shared" si="18"/>
        <v>7.5</v>
      </c>
      <c r="J28" s="2">
        <f t="shared" si="19"/>
        <v>11.5</v>
      </c>
      <c r="K28" s="2">
        <v>0</v>
      </c>
      <c r="L28" s="2">
        <f t="shared" si="20"/>
        <v>11.5</v>
      </c>
      <c r="M28" s="2">
        <v>2</v>
      </c>
      <c r="N28" s="2">
        <v>1.9</v>
      </c>
      <c r="O28" s="2">
        <v>1.9</v>
      </c>
      <c r="P28" s="2">
        <f t="shared" si="21"/>
        <v>1.9</v>
      </c>
      <c r="Q28" s="2">
        <f t="shared" si="22"/>
        <v>8.1</v>
      </c>
      <c r="R28" s="2">
        <f t="shared" si="23"/>
        <v>10.1</v>
      </c>
      <c r="S28" s="2">
        <v>0</v>
      </c>
      <c r="T28" s="2">
        <f t="shared" si="24"/>
        <v>10.1</v>
      </c>
      <c r="U28" s="2">
        <v>3.5</v>
      </c>
      <c r="V28" s="2">
        <v>1.9</v>
      </c>
      <c r="W28" s="2">
        <v>2.1</v>
      </c>
      <c r="X28" s="2">
        <f t="shared" si="25"/>
        <v>2</v>
      </c>
      <c r="Y28" s="2">
        <f t="shared" si="26"/>
        <v>8</v>
      </c>
      <c r="Z28" s="2">
        <f t="shared" si="27"/>
        <v>11.5</v>
      </c>
      <c r="AA28" s="2">
        <v>0</v>
      </c>
      <c r="AB28" s="2">
        <f t="shared" si="28"/>
        <v>11.5</v>
      </c>
      <c r="AC28" s="2">
        <v>5</v>
      </c>
      <c r="AD28" s="2">
        <v>2.4</v>
      </c>
      <c r="AE28" s="2">
        <v>2</v>
      </c>
      <c r="AF28" s="2">
        <f t="shared" si="29"/>
        <v>2.2000000000000002</v>
      </c>
      <c r="AG28" s="2">
        <f t="shared" si="30"/>
        <v>7.8</v>
      </c>
      <c r="AH28" s="2">
        <f t="shared" si="31"/>
        <v>12.8</v>
      </c>
      <c r="AI28" s="2">
        <v>0</v>
      </c>
      <c r="AJ28" s="2">
        <f t="shared" si="32"/>
        <v>12.8</v>
      </c>
      <c r="AK28" s="3">
        <f t="shared" si="33"/>
        <v>45.9</v>
      </c>
      <c r="AL28" s="1">
        <v>7</v>
      </c>
      <c r="AM28" s="1"/>
      <c r="AN28" s="1"/>
    </row>
    <row r="29" spans="1:40" s="4" customFormat="1" ht="20" customHeight="1" x14ac:dyDescent="0.35">
      <c r="A29" s="1" t="s">
        <v>180</v>
      </c>
      <c r="B29" s="1">
        <v>2019</v>
      </c>
      <c r="C29" s="1" t="s">
        <v>177</v>
      </c>
      <c r="D29" s="1">
        <v>307</v>
      </c>
      <c r="E29" s="2">
        <v>4</v>
      </c>
      <c r="F29" s="2">
        <v>1.8</v>
      </c>
      <c r="G29" s="2">
        <v>1.6</v>
      </c>
      <c r="H29" s="2">
        <f t="shared" si="17"/>
        <v>1.7000000000000002</v>
      </c>
      <c r="I29" s="2">
        <f t="shared" si="18"/>
        <v>8.3000000000000007</v>
      </c>
      <c r="J29" s="2">
        <f t="shared" si="19"/>
        <v>12.3</v>
      </c>
      <c r="K29" s="2">
        <v>0</v>
      </c>
      <c r="L29" s="2">
        <f t="shared" si="20"/>
        <v>12.3</v>
      </c>
      <c r="M29" s="2">
        <v>3</v>
      </c>
      <c r="N29" s="2">
        <v>2.1</v>
      </c>
      <c r="O29" s="2">
        <v>2</v>
      </c>
      <c r="P29" s="2">
        <f t="shared" si="21"/>
        <v>2.0499999999999998</v>
      </c>
      <c r="Q29" s="2">
        <f t="shared" si="22"/>
        <v>7.95</v>
      </c>
      <c r="R29" s="2">
        <f t="shared" si="23"/>
        <v>10.95</v>
      </c>
      <c r="S29" s="2">
        <v>0</v>
      </c>
      <c r="T29" s="2">
        <f t="shared" si="24"/>
        <v>10.95</v>
      </c>
      <c r="U29" s="2">
        <v>2.2000000000000002</v>
      </c>
      <c r="V29" s="2">
        <v>1.3</v>
      </c>
      <c r="W29" s="2">
        <v>1.4</v>
      </c>
      <c r="X29" s="2">
        <f t="shared" si="25"/>
        <v>1.35</v>
      </c>
      <c r="Y29" s="2">
        <f t="shared" si="26"/>
        <v>8.65</v>
      </c>
      <c r="Z29" s="2">
        <f t="shared" si="27"/>
        <v>10.850000000000001</v>
      </c>
      <c r="AA29" s="2">
        <v>0</v>
      </c>
      <c r="AB29" s="2">
        <f t="shared" si="28"/>
        <v>10.850000000000001</v>
      </c>
      <c r="AC29" s="2">
        <v>3</v>
      </c>
      <c r="AD29" s="2">
        <v>1.4</v>
      </c>
      <c r="AE29" s="2">
        <v>1.4</v>
      </c>
      <c r="AF29" s="2">
        <f t="shared" si="29"/>
        <v>1.4</v>
      </c>
      <c r="AG29" s="2">
        <f t="shared" si="30"/>
        <v>8.6</v>
      </c>
      <c r="AH29" s="2">
        <f t="shared" si="31"/>
        <v>11.6</v>
      </c>
      <c r="AI29" s="2">
        <v>0</v>
      </c>
      <c r="AJ29" s="2">
        <f t="shared" si="32"/>
        <v>11.6</v>
      </c>
      <c r="AK29" s="3">
        <f t="shared" si="33"/>
        <v>45.7</v>
      </c>
      <c r="AL29" s="1">
        <v>8</v>
      </c>
      <c r="AM29" s="1"/>
      <c r="AN29" s="1"/>
    </row>
    <row r="30" spans="1:40" s="4" customFormat="1" ht="20" customHeight="1" x14ac:dyDescent="0.35">
      <c r="A30" s="1" t="s">
        <v>130</v>
      </c>
      <c r="B30" s="1">
        <v>2019</v>
      </c>
      <c r="C30" s="1" t="s">
        <v>90</v>
      </c>
      <c r="D30" s="1">
        <v>307</v>
      </c>
      <c r="E30" s="2">
        <v>4</v>
      </c>
      <c r="F30" s="2">
        <v>2.5</v>
      </c>
      <c r="G30" s="2">
        <v>2.5</v>
      </c>
      <c r="H30" s="2">
        <f t="shared" si="17"/>
        <v>2.5</v>
      </c>
      <c r="I30" s="2">
        <f t="shared" si="18"/>
        <v>7.5</v>
      </c>
      <c r="J30" s="2">
        <f t="shared" si="19"/>
        <v>11.5</v>
      </c>
      <c r="K30" s="2">
        <v>0</v>
      </c>
      <c r="L30" s="2">
        <f t="shared" si="20"/>
        <v>11.5</v>
      </c>
      <c r="M30" s="2">
        <v>5</v>
      </c>
      <c r="N30" s="2">
        <v>3.8</v>
      </c>
      <c r="O30" s="2">
        <v>3.3</v>
      </c>
      <c r="P30" s="2">
        <f t="shared" si="21"/>
        <v>3.55</v>
      </c>
      <c r="Q30" s="2">
        <f t="shared" si="22"/>
        <v>6.45</v>
      </c>
      <c r="R30" s="2">
        <f t="shared" si="23"/>
        <v>11.45</v>
      </c>
      <c r="S30" s="2">
        <v>0</v>
      </c>
      <c r="T30" s="2">
        <f t="shared" si="24"/>
        <v>11.45</v>
      </c>
      <c r="U30" s="2">
        <v>3</v>
      </c>
      <c r="V30" s="2">
        <v>2.6</v>
      </c>
      <c r="W30" s="2">
        <v>3</v>
      </c>
      <c r="X30" s="2">
        <f t="shared" si="25"/>
        <v>2.8</v>
      </c>
      <c r="Y30" s="2">
        <f t="shared" si="26"/>
        <v>7.2</v>
      </c>
      <c r="Z30" s="2">
        <f t="shared" si="27"/>
        <v>10.199999999999999</v>
      </c>
      <c r="AA30" s="2">
        <v>0</v>
      </c>
      <c r="AB30" s="2">
        <f t="shared" si="28"/>
        <v>10.199999999999999</v>
      </c>
      <c r="AC30" s="2">
        <v>4.5</v>
      </c>
      <c r="AD30" s="2">
        <v>2.2000000000000002</v>
      </c>
      <c r="AE30" s="2">
        <v>2.4</v>
      </c>
      <c r="AF30" s="2">
        <f t="shared" si="29"/>
        <v>2.2999999999999998</v>
      </c>
      <c r="AG30" s="2">
        <f t="shared" si="30"/>
        <v>7.7</v>
      </c>
      <c r="AH30" s="2">
        <f t="shared" si="31"/>
        <v>12.2</v>
      </c>
      <c r="AI30" s="2">
        <v>0</v>
      </c>
      <c r="AJ30" s="2">
        <f t="shared" si="32"/>
        <v>12.2</v>
      </c>
      <c r="AK30" s="3">
        <f t="shared" si="33"/>
        <v>45.349999999999994</v>
      </c>
      <c r="AL30" s="1">
        <v>9</v>
      </c>
      <c r="AM30" s="1"/>
      <c r="AN30" s="1"/>
    </row>
    <row r="31" spans="1:40" s="4" customFormat="1" ht="20" customHeight="1" x14ac:dyDescent="0.35">
      <c r="A31" s="1" t="s">
        <v>133</v>
      </c>
      <c r="B31" s="1">
        <v>2019</v>
      </c>
      <c r="C31" s="1" t="s">
        <v>90</v>
      </c>
      <c r="D31" s="1">
        <v>307</v>
      </c>
      <c r="E31" s="2">
        <v>3</v>
      </c>
      <c r="F31" s="2">
        <v>1.3</v>
      </c>
      <c r="G31" s="2">
        <v>1.3</v>
      </c>
      <c r="H31" s="2">
        <f t="shared" si="17"/>
        <v>1.3</v>
      </c>
      <c r="I31" s="2">
        <f t="shared" si="18"/>
        <v>8.6999999999999993</v>
      </c>
      <c r="J31" s="2">
        <f t="shared" si="19"/>
        <v>11.7</v>
      </c>
      <c r="K31" s="2">
        <v>0</v>
      </c>
      <c r="L31" s="2">
        <f t="shared" si="20"/>
        <v>11.7</v>
      </c>
      <c r="M31" s="2">
        <v>3</v>
      </c>
      <c r="N31" s="2">
        <v>2.4</v>
      </c>
      <c r="O31" s="2">
        <v>1.9</v>
      </c>
      <c r="P31" s="2">
        <f t="shared" si="21"/>
        <v>2.15</v>
      </c>
      <c r="Q31" s="2">
        <f t="shared" si="22"/>
        <v>7.85</v>
      </c>
      <c r="R31" s="2">
        <f t="shared" si="23"/>
        <v>10.85</v>
      </c>
      <c r="S31" s="2">
        <v>0</v>
      </c>
      <c r="T31" s="2">
        <f t="shared" si="24"/>
        <v>10.85</v>
      </c>
      <c r="U31" s="2">
        <v>1.9</v>
      </c>
      <c r="V31" s="2">
        <v>1.5</v>
      </c>
      <c r="W31" s="2">
        <v>1.5</v>
      </c>
      <c r="X31" s="2">
        <f t="shared" si="25"/>
        <v>1.5</v>
      </c>
      <c r="Y31" s="2">
        <f t="shared" si="26"/>
        <v>8.5</v>
      </c>
      <c r="Z31" s="2">
        <f t="shared" si="27"/>
        <v>10.4</v>
      </c>
      <c r="AA31" s="2">
        <v>0</v>
      </c>
      <c r="AB31" s="2">
        <f t="shared" si="28"/>
        <v>10.4</v>
      </c>
      <c r="AC31" s="2">
        <v>4.2</v>
      </c>
      <c r="AD31" s="2">
        <v>1.9</v>
      </c>
      <c r="AE31" s="2">
        <v>1.9</v>
      </c>
      <c r="AF31" s="2">
        <f t="shared" si="29"/>
        <v>1.9</v>
      </c>
      <c r="AG31" s="2">
        <f t="shared" si="30"/>
        <v>8.1</v>
      </c>
      <c r="AH31" s="2">
        <f t="shared" si="31"/>
        <v>12.3</v>
      </c>
      <c r="AI31" s="2">
        <v>0</v>
      </c>
      <c r="AJ31" s="2">
        <f t="shared" si="32"/>
        <v>12.3</v>
      </c>
      <c r="AK31" s="3">
        <f t="shared" si="33"/>
        <v>45.25</v>
      </c>
      <c r="AL31" s="1">
        <v>10</v>
      </c>
      <c r="AM31" s="1"/>
      <c r="AN31" s="1"/>
    </row>
    <row r="32" spans="1:40" s="4" customFormat="1" ht="20" customHeight="1" x14ac:dyDescent="0.35">
      <c r="A32" s="1" t="s">
        <v>134</v>
      </c>
      <c r="B32" s="1">
        <v>2019</v>
      </c>
      <c r="C32" s="1" t="s">
        <v>90</v>
      </c>
      <c r="D32" s="1">
        <v>307</v>
      </c>
      <c r="E32" s="2">
        <v>3</v>
      </c>
      <c r="F32" s="2">
        <v>1</v>
      </c>
      <c r="G32" s="2">
        <v>1</v>
      </c>
      <c r="H32" s="2">
        <f t="shared" si="17"/>
        <v>1</v>
      </c>
      <c r="I32" s="2">
        <f t="shared" si="18"/>
        <v>9</v>
      </c>
      <c r="J32" s="2">
        <f t="shared" si="19"/>
        <v>12</v>
      </c>
      <c r="K32" s="2">
        <v>0</v>
      </c>
      <c r="L32" s="2">
        <f t="shared" si="20"/>
        <v>12</v>
      </c>
      <c r="M32" s="2">
        <v>3</v>
      </c>
      <c r="N32" s="2">
        <v>2.1</v>
      </c>
      <c r="O32" s="2">
        <v>2.5</v>
      </c>
      <c r="P32" s="2">
        <f t="shared" si="21"/>
        <v>2.2999999999999998</v>
      </c>
      <c r="Q32" s="2">
        <f t="shared" si="22"/>
        <v>7.7</v>
      </c>
      <c r="R32" s="2">
        <f t="shared" si="23"/>
        <v>10.7</v>
      </c>
      <c r="S32" s="2">
        <v>0</v>
      </c>
      <c r="T32" s="2">
        <f t="shared" si="24"/>
        <v>10.7</v>
      </c>
      <c r="U32" s="2">
        <v>2.5</v>
      </c>
      <c r="V32" s="2">
        <v>1.5</v>
      </c>
      <c r="W32" s="2">
        <v>1.5</v>
      </c>
      <c r="X32" s="2">
        <f t="shared" si="25"/>
        <v>1.5</v>
      </c>
      <c r="Y32" s="2">
        <f t="shared" si="26"/>
        <v>8.5</v>
      </c>
      <c r="Z32" s="2">
        <f t="shared" si="27"/>
        <v>11</v>
      </c>
      <c r="AA32" s="2">
        <v>0</v>
      </c>
      <c r="AB32" s="2">
        <f t="shared" si="28"/>
        <v>11</v>
      </c>
      <c r="AC32" s="2">
        <v>3</v>
      </c>
      <c r="AD32" s="2">
        <v>2</v>
      </c>
      <c r="AE32" s="2">
        <v>2.2000000000000002</v>
      </c>
      <c r="AF32" s="2">
        <f t="shared" si="29"/>
        <v>2.1</v>
      </c>
      <c r="AG32" s="2">
        <f t="shared" si="30"/>
        <v>7.9</v>
      </c>
      <c r="AH32" s="2">
        <f t="shared" si="31"/>
        <v>10.9</v>
      </c>
      <c r="AI32" s="2">
        <v>0</v>
      </c>
      <c r="AJ32" s="2">
        <f t="shared" si="32"/>
        <v>10.9</v>
      </c>
      <c r="AK32" s="3">
        <f t="shared" si="33"/>
        <v>44.599999999999994</v>
      </c>
      <c r="AL32" s="1">
        <v>11</v>
      </c>
      <c r="AM32" s="1"/>
      <c r="AN32" s="1"/>
    </row>
    <row r="33" spans="1:40" s="4" customFormat="1" ht="20" customHeight="1" x14ac:dyDescent="0.35">
      <c r="A33" s="1" t="s">
        <v>129</v>
      </c>
      <c r="B33" s="1">
        <v>2019</v>
      </c>
      <c r="C33" s="1" t="s">
        <v>90</v>
      </c>
      <c r="D33" s="1">
        <v>307</v>
      </c>
      <c r="E33" s="2">
        <v>2</v>
      </c>
      <c r="F33" s="2">
        <v>1.1000000000000001</v>
      </c>
      <c r="G33" s="2">
        <v>1.3</v>
      </c>
      <c r="H33" s="2">
        <f t="shared" si="17"/>
        <v>1.2000000000000002</v>
      </c>
      <c r="I33" s="2">
        <f t="shared" si="18"/>
        <v>8.8000000000000007</v>
      </c>
      <c r="J33" s="2">
        <f t="shared" si="19"/>
        <v>10.8</v>
      </c>
      <c r="K33" s="2">
        <v>0</v>
      </c>
      <c r="L33" s="2">
        <f t="shared" si="20"/>
        <v>10.8</v>
      </c>
      <c r="M33" s="2">
        <v>2</v>
      </c>
      <c r="N33" s="2">
        <v>1.9</v>
      </c>
      <c r="O33" s="2">
        <v>1.4</v>
      </c>
      <c r="P33" s="2">
        <f t="shared" si="21"/>
        <v>1.65</v>
      </c>
      <c r="Q33" s="2">
        <f t="shared" si="22"/>
        <v>8.35</v>
      </c>
      <c r="R33" s="2">
        <f t="shared" si="23"/>
        <v>10.35</v>
      </c>
      <c r="S33" s="2">
        <v>0</v>
      </c>
      <c r="T33" s="2">
        <f t="shared" si="24"/>
        <v>10.35</v>
      </c>
      <c r="U33" s="2">
        <v>1.4</v>
      </c>
      <c r="V33" s="2">
        <v>1</v>
      </c>
      <c r="W33" s="2">
        <v>1.1000000000000001</v>
      </c>
      <c r="X33" s="2">
        <f t="shared" si="25"/>
        <v>1.05</v>
      </c>
      <c r="Y33" s="2">
        <f t="shared" si="26"/>
        <v>8.9499999999999993</v>
      </c>
      <c r="Z33" s="2">
        <f t="shared" si="27"/>
        <v>10.35</v>
      </c>
      <c r="AA33" s="2">
        <v>0</v>
      </c>
      <c r="AB33" s="2">
        <f t="shared" si="28"/>
        <v>10.35</v>
      </c>
      <c r="AC33" s="2">
        <v>3</v>
      </c>
      <c r="AD33" s="2">
        <v>1.5</v>
      </c>
      <c r="AE33" s="2">
        <v>1.2</v>
      </c>
      <c r="AF33" s="2">
        <f t="shared" si="29"/>
        <v>1.35</v>
      </c>
      <c r="AG33" s="2">
        <f t="shared" si="30"/>
        <v>8.65</v>
      </c>
      <c r="AH33" s="2">
        <f t="shared" si="31"/>
        <v>11.65</v>
      </c>
      <c r="AI33" s="2">
        <v>0</v>
      </c>
      <c r="AJ33" s="2">
        <f t="shared" si="32"/>
        <v>11.65</v>
      </c>
      <c r="AK33" s="3">
        <f t="shared" si="33"/>
        <v>43.150000000000006</v>
      </c>
      <c r="AL33" s="1">
        <v>12</v>
      </c>
      <c r="AM33" s="1"/>
      <c r="AN33" s="1"/>
    </row>
    <row r="34" spans="1:40" s="4" customFormat="1" ht="20" customHeight="1" x14ac:dyDescent="0.35">
      <c r="A34" s="1" t="s">
        <v>135</v>
      </c>
      <c r="B34" s="1">
        <v>2019</v>
      </c>
      <c r="C34" s="1" t="s">
        <v>90</v>
      </c>
      <c r="D34" s="1">
        <v>307</v>
      </c>
      <c r="E34" s="2">
        <v>2</v>
      </c>
      <c r="F34" s="2">
        <v>1.7</v>
      </c>
      <c r="G34" s="2">
        <v>1.7</v>
      </c>
      <c r="H34" s="2">
        <f t="shared" si="17"/>
        <v>1.7</v>
      </c>
      <c r="I34" s="2">
        <f t="shared" si="18"/>
        <v>8.3000000000000007</v>
      </c>
      <c r="J34" s="2">
        <f t="shared" si="19"/>
        <v>10.3</v>
      </c>
      <c r="K34" s="2">
        <v>0</v>
      </c>
      <c r="L34" s="2">
        <f t="shared" si="20"/>
        <v>10.3</v>
      </c>
      <c r="M34" s="2">
        <v>4</v>
      </c>
      <c r="N34" s="2">
        <v>2.2999999999999998</v>
      </c>
      <c r="O34" s="2">
        <v>2.7</v>
      </c>
      <c r="P34" s="2">
        <f t="shared" si="21"/>
        <v>2.5</v>
      </c>
      <c r="Q34" s="2">
        <f t="shared" si="22"/>
        <v>7.5</v>
      </c>
      <c r="R34" s="2">
        <f t="shared" si="23"/>
        <v>11.5</v>
      </c>
      <c r="S34" s="2">
        <v>0</v>
      </c>
      <c r="T34" s="2">
        <f t="shared" si="24"/>
        <v>11.5</v>
      </c>
      <c r="U34" s="2">
        <v>1.5</v>
      </c>
      <c r="V34" s="2">
        <v>1.1000000000000001</v>
      </c>
      <c r="W34" s="2">
        <v>0.7</v>
      </c>
      <c r="X34" s="2">
        <f t="shared" si="25"/>
        <v>0.9</v>
      </c>
      <c r="Y34" s="2">
        <f t="shared" si="26"/>
        <v>9.1</v>
      </c>
      <c r="Z34" s="2">
        <f t="shared" si="27"/>
        <v>10.6</v>
      </c>
      <c r="AA34" s="2">
        <v>0</v>
      </c>
      <c r="AB34" s="2">
        <f t="shared" si="28"/>
        <v>10.6</v>
      </c>
      <c r="AC34" s="2">
        <v>2</v>
      </c>
      <c r="AD34" s="2">
        <v>3</v>
      </c>
      <c r="AE34" s="2">
        <v>2.8</v>
      </c>
      <c r="AF34" s="2">
        <f t="shared" si="29"/>
        <v>2.9</v>
      </c>
      <c r="AG34" s="2">
        <f t="shared" si="30"/>
        <v>7.1</v>
      </c>
      <c r="AH34" s="2">
        <f t="shared" si="31"/>
        <v>9.1</v>
      </c>
      <c r="AI34" s="2">
        <v>0</v>
      </c>
      <c r="AJ34" s="2">
        <f t="shared" si="32"/>
        <v>9.1</v>
      </c>
      <c r="AK34" s="3">
        <f t="shared" si="33"/>
        <v>41.5</v>
      </c>
      <c r="AL34" s="1">
        <v>13</v>
      </c>
      <c r="AM34" s="1"/>
      <c r="AN34" s="1"/>
    </row>
    <row r="37" spans="1:40" x14ac:dyDescent="0.35">
      <c r="A37" s="4" t="s">
        <v>33</v>
      </c>
      <c r="B37">
        <v>2020</v>
      </c>
      <c r="C37" s="4" t="s">
        <v>18</v>
      </c>
      <c r="E37" t="s">
        <v>12</v>
      </c>
      <c r="M37" t="s">
        <v>13</v>
      </c>
      <c r="U37" t="s">
        <v>14</v>
      </c>
      <c r="AC37" t="s">
        <v>15</v>
      </c>
    </row>
    <row r="38" spans="1:40" x14ac:dyDescent="0.35">
      <c r="E38" s="4" t="s">
        <v>1</v>
      </c>
      <c r="F38" s="4" t="s">
        <v>2</v>
      </c>
      <c r="G38" s="4" t="s">
        <v>3</v>
      </c>
      <c r="H38" s="4" t="s">
        <v>4</v>
      </c>
      <c r="I38" s="4" t="s">
        <v>5</v>
      </c>
      <c r="J38" s="4" t="s">
        <v>6</v>
      </c>
      <c r="K38" s="4" t="s">
        <v>7</v>
      </c>
      <c r="L38" s="4" t="s">
        <v>8</v>
      </c>
      <c r="M38" s="4" t="s">
        <v>1</v>
      </c>
      <c r="N38" s="4" t="s">
        <v>2</v>
      </c>
      <c r="O38" s="4" t="s">
        <v>3</v>
      </c>
      <c r="P38" s="4" t="s">
        <v>4</v>
      </c>
      <c r="Q38" s="4" t="s">
        <v>5</v>
      </c>
      <c r="R38" s="4" t="s">
        <v>6</v>
      </c>
      <c r="S38" s="4" t="s">
        <v>7</v>
      </c>
      <c r="T38" s="4" t="s">
        <v>8</v>
      </c>
      <c r="U38" s="4" t="s">
        <v>1</v>
      </c>
      <c r="V38" s="4" t="s">
        <v>2</v>
      </c>
      <c r="W38" s="4" t="s">
        <v>3</v>
      </c>
      <c r="X38" s="4" t="s">
        <v>4</v>
      </c>
      <c r="Y38" s="4" t="s">
        <v>5</v>
      </c>
      <c r="Z38" s="4" t="s">
        <v>6</v>
      </c>
      <c r="AA38" s="4" t="s">
        <v>7</v>
      </c>
      <c r="AB38" s="4" t="s">
        <v>8</v>
      </c>
      <c r="AC38" s="4" t="s">
        <v>1</v>
      </c>
      <c r="AD38" s="4" t="s">
        <v>2</v>
      </c>
      <c r="AE38" s="4" t="s">
        <v>3</v>
      </c>
      <c r="AF38" s="4" t="s">
        <v>4</v>
      </c>
      <c r="AG38" s="4" t="s">
        <v>5</v>
      </c>
      <c r="AH38" s="4" t="s">
        <v>6</v>
      </c>
      <c r="AI38" s="4" t="s">
        <v>7</v>
      </c>
      <c r="AJ38" s="4" t="s">
        <v>8</v>
      </c>
    </row>
    <row r="39" spans="1:40" s="4" customFormat="1" ht="20" customHeight="1" x14ac:dyDescent="0.35">
      <c r="A39" s="1" t="s">
        <v>138</v>
      </c>
      <c r="B39" s="1">
        <v>2020</v>
      </c>
      <c r="C39" s="1" t="s">
        <v>90</v>
      </c>
      <c r="D39" s="1">
        <v>308</v>
      </c>
      <c r="E39" s="2">
        <v>3</v>
      </c>
      <c r="F39" s="2">
        <v>1.4</v>
      </c>
      <c r="G39" s="2">
        <v>1.6</v>
      </c>
      <c r="H39" s="2">
        <f>AVERAGE(F39:G39)</f>
        <v>1.5</v>
      </c>
      <c r="I39" s="2">
        <f>SUM(10-H39)</f>
        <v>8.5</v>
      </c>
      <c r="J39" s="2">
        <f>SUM(E39+I39)</f>
        <v>11.5</v>
      </c>
      <c r="K39" s="2">
        <v>0</v>
      </c>
      <c r="L39" s="2">
        <f>SUM(J39-K39)</f>
        <v>11.5</v>
      </c>
      <c r="M39" s="2">
        <v>5</v>
      </c>
      <c r="N39" s="2">
        <v>1.7</v>
      </c>
      <c r="O39" s="2">
        <v>1.6</v>
      </c>
      <c r="P39" s="2">
        <f>AVERAGE(N39:O39)</f>
        <v>1.65</v>
      </c>
      <c r="Q39" s="2">
        <f>SUM(10-P39)</f>
        <v>8.35</v>
      </c>
      <c r="R39" s="2">
        <f>SUM(M39+Q39)</f>
        <v>13.35</v>
      </c>
      <c r="S39" s="2">
        <v>0</v>
      </c>
      <c r="T39" s="2">
        <f>SUM(R39-S39)</f>
        <v>13.35</v>
      </c>
      <c r="U39" s="2">
        <v>3.5</v>
      </c>
      <c r="V39" s="2">
        <v>1.3</v>
      </c>
      <c r="W39" s="2">
        <v>1</v>
      </c>
      <c r="X39" s="2">
        <f>AVERAGE(V39:W39)</f>
        <v>1.1499999999999999</v>
      </c>
      <c r="Y39" s="2">
        <f>SUM(10-X39)</f>
        <v>8.85</v>
      </c>
      <c r="Z39" s="2">
        <f>SUM(U39+Y39)</f>
        <v>12.35</v>
      </c>
      <c r="AA39" s="2">
        <v>0</v>
      </c>
      <c r="AB39" s="2">
        <f>SUM(Z39-AA39)</f>
        <v>12.35</v>
      </c>
      <c r="AC39" s="2">
        <v>5</v>
      </c>
      <c r="AD39" s="2">
        <v>2.9</v>
      </c>
      <c r="AE39" s="2">
        <v>3.1</v>
      </c>
      <c r="AF39" s="2">
        <f>AVERAGE(AD39:AE39)</f>
        <v>3</v>
      </c>
      <c r="AG39" s="2">
        <f>SUM(10-AF39)</f>
        <v>7</v>
      </c>
      <c r="AH39" s="2">
        <f>SUM(AC39+AG39)</f>
        <v>12</v>
      </c>
      <c r="AI39" s="2">
        <v>0</v>
      </c>
      <c r="AJ39" s="2">
        <f>SUM(AH39-AI39)</f>
        <v>12</v>
      </c>
      <c r="AK39" s="3">
        <f>SUM(AJ39+AB39+T39+L39)</f>
        <v>49.2</v>
      </c>
      <c r="AL39" s="1">
        <v>1</v>
      </c>
      <c r="AM39" s="1"/>
      <c r="AN39" s="1"/>
    </row>
    <row r="40" spans="1:40" s="4" customFormat="1" ht="20" customHeight="1" x14ac:dyDescent="0.35">
      <c r="A40" s="1" t="s">
        <v>176</v>
      </c>
      <c r="B40" s="1">
        <v>2020</v>
      </c>
      <c r="C40" s="1" t="s">
        <v>177</v>
      </c>
      <c r="D40" s="1">
        <v>308</v>
      </c>
      <c r="E40" s="2">
        <v>4</v>
      </c>
      <c r="F40" s="2">
        <v>2.2000000000000002</v>
      </c>
      <c r="G40" s="2">
        <v>2</v>
      </c>
      <c r="H40" s="2">
        <f>AVERAGE(F40:G40)</f>
        <v>2.1</v>
      </c>
      <c r="I40" s="2">
        <f>SUM(10-H40)</f>
        <v>7.9</v>
      </c>
      <c r="J40" s="2">
        <f>SUM(E40+I40)</f>
        <v>11.9</v>
      </c>
      <c r="K40" s="2">
        <v>0</v>
      </c>
      <c r="L40" s="2">
        <f>SUM(J40-K40)</f>
        <v>11.9</v>
      </c>
      <c r="M40" s="2">
        <v>3</v>
      </c>
      <c r="N40" s="2">
        <v>2.2000000000000002</v>
      </c>
      <c r="O40" s="2">
        <v>2</v>
      </c>
      <c r="P40" s="2">
        <f>AVERAGE(N40:O40)</f>
        <v>2.1</v>
      </c>
      <c r="Q40" s="2">
        <f>SUM(10-P40)</f>
        <v>7.9</v>
      </c>
      <c r="R40" s="2">
        <f>SUM(M40+Q40)</f>
        <v>10.9</v>
      </c>
      <c r="S40" s="2">
        <v>0</v>
      </c>
      <c r="T40" s="2">
        <f>SUM(R40-S40)</f>
        <v>10.9</v>
      </c>
      <c r="U40" s="2">
        <v>1.6</v>
      </c>
      <c r="V40" s="2">
        <v>1</v>
      </c>
      <c r="W40" s="2">
        <v>1.2</v>
      </c>
      <c r="X40" s="2">
        <f>AVERAGE(V40:W40)</f>
        <v>1.1000000000000001</v>
      </c>
      <c r="Y40" s="2">
        <f>SUM(10-X40)</f>
        <v>8.9</v>
      </c>
      <c r="Z40" s="2">
        <f>SUM(U40+Y40)</f>
        <v>10.5</v>
      </c>
      <c r="AA40" s="2">
        <v>0</v>
      </c>
      <c r="AB40" s="2">
        <f>SUM(Z40-AA40)</f>
        <v>10.5</v>
      </c>
      <c r="AC40" s="2">
        <v>4</v>
      </c>
      <c r="AD40" s="2">
        <v>1.4</v>
      </c>
      <c r="AE40" s="2">
        <v>1.2</v>
      </c>
      <c r="AF40" s="2">
        <f>AVERAGE(AD40:AE40)</f>
        <v>1.2999999999999998</v>
      </c>
      <c r="AG40" s="2">
        <f>SUM(10-AF40)</f>
        <v>8.6999999999999993</v>
      </c>
      <c r="AH40" s="2">
        <f>SUM(AC40+AG40)</f>
        <v>12.7</v>
      </c>
      <c r="AI40" s="2">
        <v>0</v>
      </c>
      <c r="AJ40" s="2">
        <f>SUM(AH40-AI40)</f>
        <v>12.7</v>
      </c>
      <c r="AK40" s="3">
        <f>SUM(AJ40+AB40+T40+L40)</f>
        <v>46</v>
      </c>
      <c r="AL40" s="1">
        <v>2</v>
      </c>
      <c r="AM40" s="1"/>
      <c r="AN40" s="1"/>
    </row>
    <row r="41" spans="1:40" s="4" customFormat="1" ht="20" customHeight="1" x14ac:dyDescent="0.35">
      <c r="A41" s="1" t="s">
        <v>136</v>
      </c>
      <c r="B41" s="1">
        <v>2020</v>
      </c>
      <c r="C41" s="1" t="s">
        <v>90</v>
      </c>
      <c r="D41" s="1">
        <v>308</v>
      </c>
      <c r="E41" s="2">
        <v>3</v>
      </c>
      <c r="F41" s="2">
        <v>1.9</v>
      </c>
      <c r="G41" s="2">
        <v>1.7</v>
      </c>
      <c r="H41" s="2">
        <f>AVERAGE(F41:G41)</f>
        <v>1.7999999999999998</v>
      </c>
      <c r="I41" s="2">
        <f>SUM(10-H41)</f>
        <v>8.1999999999999993</v>
      </c>
      <c r="J41" s="2">
        <f>SUM(E41+I41)</f>
        <v>11.2</v>
      </c>
      <c r="K41" s="2">
        <v>0</v>
      </c>
      <c r="L41" s="2">
        <f>SUM(J41-K41)</f>
        <v>11.2</v>
      </c>
      <c r="M41" s="2">
        <v>3</v>
      </c>
      <c r="N41" s="2">
        <v>2.7</v>
      </c>
      <c r="O41" s="2">
        <v>2.2999999999999998</v>
      </c>
      <c r="P41" s="2">
        <f>AVERAGE(N41:O41)</f>
        <v>2.5</v>
      </c>
      <c r="Q41" s="2">
        <f>SUM(10-P41)</f>
        <v>7.5</v>
      </c>
      <c r="R41" s="2">
        <f>SUM(M41+Q41)</f>
        <v>10.5</v>
      </c>
      <c r="S41" s="2">
        <v>0</v>
      </c>
      <c r="T41" s="2">
        <f>SUM(R41-S41)</f>
        <v>10.5</v>
      </c>
      <c r="U41" s="2">
        <v>2.5</v>
      </c>
      <c r="V41" s="2">
        <v>1.3</v>
      </c>
      <c r="W41" s="2">
        <v>1.1000000000000001</v>
      </c>
      <c r="X41" s="2">
        <f>AVERAGE(V41:W41)</f>
        <v>1.2000000000000002</v>
      </c>
      <c r="Y41" s="2">
        <f>SUM(10-X41)</f>
        <v>8.8000000000000007</v>
      </c>
      <c r="Z41" s="2">
        <f>SUM(U41+Y41)</f>
        <v>11.3</v>
      </c>
      <c r="AA41" s="2">
        <v>0</v>
      </c>
      <c r="AB41" s="2">
        <f>SUM(Z41-AA41)</f>
        <v>11.3</v>
      </c>
      <c r="AC41" s="2">
        <v>3</v>
      </c>
      <c r="AD41" s="2">
        <v>1</v>
      </c>
      <c r="AE41" s="2">
        <v>0.9</v>
      </c>
      <c r="AF41" s="2">
        <f>AVERAGE(AD41:AE41)</f>
        <v>0.95</v>
      </c>
      <c r="AG41" s="2">
        <f>SUM(10-AF41)</f>
        <v>9.0500000000000007</v>
      </c>
      <c r="AH41" s="2">
        <f>SUM(AC41+AG41)</f>
        <v>12.05</v>
      </c>
      <c r="AI41" s="2">
        <v>0</v>
      </c>
      <c r="AJ41" s="2">
        <f>SUM(AH41-AI41)</f>
        <v>12.05</v>
      </c>
      <c r="AK41" s="3">
        <f>SUM(AJ41+AB41+T41+L41)</f>
        <v>45.05</v>
      </c>
      <c r="AL41" s="1">
        <v>3</v>
      </c>
      <c r="AM41" s="1"/>
      <c r="AN41" s="1"/>
    </row>
    <row r="42" spans="1:40" s="4" customFormat="1" ht="20" customHeight="1" x14ac:dyDescent="0.35">
      <c r="A42" s="1" t="s">
        <v>137</v>
      </c>
      <c r="B42" s="1">
        <v>2020</v>
      </c>
      <c r="C42" s="1" t="s">
        <v>90</v>
      </c>
      <c r="D42" s="1">
        <v>308</v>
      </c>
      <c r="E42" s="2">
        <v>0</v>
      </c>
      <c r="F42" s="2">
        <v>0</v>
      </c>
      <c r="G42" s="2">
        <v>0</v>
      </c>
      <c r="H42" s="2">
        <f>AVERAGE(F42:G42)</f>
        <v>0</v>
      </c>
      <c r="I42" s="2">
        <f>SUM(10-H42)</f>
        <v>10</v>
      </c>
      <c r="J42" s="2">
        <f>SUM(E42+I42)</f>
        <v>10</v>
      </c>
      <c r="K42" s="2">
        <v>0</v>
      </c>
      <c r="L42" s="2">
        <f>SUM(J42-K42)</f>
        <v>10</v>
      </c>
      <c r="M42" s="2">
        <v>2</v>
      </c>
      <c r="N42" s="2">
        <v>3.3</v>
      </c>
      <c r="O42" s="2">
        <v>3.5</v>
      </c>
      <c r="P42" s="2">
        <f>AVERAGE(N42:O42)</f>
        <v>3.4</v>
      </c>
      <c r="Q42" s="2">
        <f>SUM(10-P42)</f>
        <v>6.6</v>
      </c>
      <c r="R42" s="2">
        <f>SUM(M42+Q42)</f>
        <v>8.6</v>
      </c>
      <c r="S42" s="2">
        <v>0</v>
      </c>
      <c r="T42" s="2">
        <f>SUM(R42-S42)</f>
        <v>8.6</v>
      </c>
      <c r="U42" s="2">
        <v>1.6</v>
      </c>
      <c r="V42" s="2">
        <v>1</v>
      </c>
      <c r="W42" s="2">
        <v>1.2</v>
      </c>
      <c r="X42" s="2">
        <f>AVERAGE(V42:W42)</f>
        <v>1.1000000000000001</v>
      </c>
      <c r="Y42" s="2">
        <f>SUM(10-X42)</f>
        <v>8.9</v>
      </c>
      <c r="Z42" s="2">
        <f>SUM(U42+Y42)</f>
        <v>10.5</v>
      </c>
      <c r="AA42" s="2">
        <v>0</v>
      </c>
      <c r="AB42" s="2">
        <f>SUM(Z42-AA42)</f>
        <v>10.5</v>
      </c>
      <c r="AC42" s="2">
        <v>3</v>
      </c>
      <c r="AD42" s="2">
        <v>1.3</v>
      </c>
      <c r="AE42" s="2">
        <v>1.1000000000000001</v>
      </c>
      <c r="AF42" s="2">
        <f>AVERAGE(AD42:AE42)</f>
        <v>1.2000000000000002</v>
      </c>
      <c r="AG42" s="2">
        <f>SUM(10-AF42)</f>
        <v>8.8000000000000007</v>
      </c>
      <c r="AH42" s="2">
        <f>SUM(AC42+AG42)</f>
        <v>11.8</v>
      </c>
      <c r="AI42" s="2">
        <v>0</v>
      </c>
      <c r="AJ42" s="2">
        <f>SUM(AH42-AI42)</f>
        <v>11.8</v>
      </c>
      <c r="AK42" s="3">
        <f>SUM(AJ42+AB42+T42+L42)</f>
        <v>40.9</v>
      </c>
      <c r="AL42" s="1">
        <v>4</v>
      </c>
      <c r="AM42" s="1"/>
      <c r="AN42" s="1"/>
    </row>
  </sheetData>
  <sortState xmlns:xlrd2="http://schemas.microsoft.com/office/spreadsheetml/2017/richdata2" ref="A39:AK42">
    <sortCondition descending="1" ref="AK39:AK42"/>
  </sortState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B0082-39CC-48F0-A373-BF1BE9020682}">
  <dimension ref="A1:AN54"/>
  <sheetViews>
    <sheetView topLeftCell="A35" zoomScale="74" zoomScaleNormal="81" workbookViewId="0">
      <selection activeCell="M59" sqref="M59"/>
    </sheetView>
  </sheetViews>
  <sheetFormatPr baseColWidth="10" defaultRowHeight="14.5" x14ac:dyDescent="0.35"/>
  <cols>
    <col min="1" max="1" width="18.26953125" bestFit="1" customWidth="1"/>
    <col min="2" max="2" width="9.90625" bestFit="1" customWidth="1"/>
    <col min="3" max="3" width="13.36328125" bestFit="1" customWidth="1"/>
    <col min="4" max="4" width="4.36328125" customWidth="1"/>
    <col min="5" max="8" width="4.6328125" bestFit="1" customWidth="1"/>
    <col min="9" max="10" width="5.6328125" bestFit="1" customWidth="1"/>
    <col min="11" max="11" width="4.6328125" bestFit="1" customWidth="1"/>
    <col min="12" max="12" width="5.6328125" bestFit="1" customWidth="1"/>
    <col min="13" max="16" width="4.6328125" bestFit="1" customWidth="1"/>
    <col min="17" max="18" width="5.6328125" bestFit="1" customWidth="1"/>
    <col min="19" max="19" width="4.6328125" bestFit="1" customWidth="1"/>
    <col min="20" max="20" width="5.6328125" bestFit="1" customWidth="1"/>
    <col min="21" max="24" width="4.6328125" bestFit="1" customWidth="1"/>
    <col min="25" max="26" width="5.6328125" bestFit="1" customWidth="1"/>
    <col min="27" max="27" width="4.6328125" bestFit="1" customWidth="1"/>
    <col min="28" max="28" width="5.6328125" bestFit="1" customWidth="1"/>
    <col min="29" max="29" width="4.6328125" bestFit="1" customWidth="1"/>
    <col min="30" max="30" width="8.36328125" bestFit="1" customWidth="1"/>
    <col min="31" max="32" width="4.6328125" bestFit="1" customWidth="1"/>
    <col min="33" max="34" width="5.6328125" bestFit="1" customWidth="1"/>
    <col min="35" max="35" width="4.6328125" bestFit="1" customWidth="1"/>
    <col min="36" max="36" width="5.6328125" bestFit="1" customWidth="1"/>
    <col min="37" max="37" width="9.6328125" customWidth="1"/>
    <col min="38" max="38" width="5.81640625" customWidth="1"/>
    <col min="39" max="39" width="5.6328125" customWidth="1"/>
    <col min="40" max="40" width="5.36328125" customWidth="1"/>
  </cols>
  <sheetData>
    <row r="1" spans="1:40" x14ac:dyDescent="0.35">
      <c r="A1" s="4" t="s">
        <v>34</v>
      </c>
      <c r="B1" t="s">
        <v>19</v>
      </c>
      <c r="C1" s="4" t="s">
        <v>10</v>
      </c>
      <c r="E1" t="s">
        <v>12</v>
      </c>
      <c r="M1" t="s">
        <v>13</v>
      </c>
      <c r="U1" t="s">
        <v>14</v>
      </c>
      <c r="AC1" t="s">
        <v>15</v>
      </c>
    </row>
    <row r="2" spans="1:40" x14ac:dyDescent="0.35">
      <c r="E2" s="4" t="s">
        <v>1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1</v>
      </c>
      <c r="N2" s="4" t="s">
        <v>2</v>
      </c>
      <c r="O2" s="4" t="s">
        <v>3</v>
      </c>
      <c r="P2" s="4" t="s">
        <v>4</v>
      </c>
      <c r="Q2" s="4" t="s">
        <v>5</v>
      </c>
      <c r="R2" s="4" t="s">
        <v>6</v>
      </c>
      <c r="S2" s="4" t="s">
        <v>7</v>
      </c>
      <c r="T2" s="4" t="s">
        <v>8</v>
      </c>
      <c r="U2" s="4" t="s">
        <v>1</v>
      </c>
      <c r="V2" s="4" t="s">
        <v>2</v>
      </c>
      <c r="W2" s="4" t="s">
        <v>3</v>
      </c>
      <c r="X2" s="4" t="s">
        <v>4</v>
      </c>
      <c r="Y2" s="4" t="s">
        <v>5</v>
      </c>
      <c r="Z2" s="4" t="s">
        <v>6</v>
      </c>
      <c r="AA2" s="4" t="s">
        <v>7</v>
      </c>
      <c r="AB2" s="4" t="s">
        <v>8</v>
      </c>
      <c r="AC2" s="4" t="s">
        <v>1</v>
      </c>
      <c r="AD2" s="4" t="s">
        <v>2</v>
      </c>
      <c r="AE2" s="4" t="s">
        <v>3</v>
      </c>
      <c r="AF2" s="4" t="s">
        <v>4</v>
      </c>
      <c r="AG2" s="4" t="s">
        <v>5</v>
      </c>
      <c r="AH2" s="4" t="s">
        <v>6</v>
      </c>
      <c r="AI2" s="4" t="s">
        <v>7</v>
      </c>
      <c r="AJ2" s="4" t="s">
        <v>8</v>
      </c>
      <c r="AM2" s="4" t="s">
        <v>232</v>
      </c>
    </row>
    <row r="3" spans="1:40" s="4" customFormat="1" ht="20" customHeight="1" x14ac:dyDescent="0.35">
      <c r="A3" s="1" t="s">
        <v>79</v>
      </c>
      <c r="B3" s="1">
        <v>2009</v>
      </c>
      <c r="C3" s="1" t="s">
        <v>0</v>
      </c>
      <c r="D3" s="1">
        <v>301</v>
      </c>
      <c r="E3" s="2">
        <v>9</v>
      </c>
      <c r="F3" s="2">
        <v>1.6</v>
      </c>
      <c r="G3" s="2">
        <v>1.6</v>
      </c>
      <c r="H3" s="2">
        <f>AVERAGE(F3:G3)</f>
        <v>1.6</v>
      </c>
      <c r="I3" s="2">
        <f>SUM(10-H3)</f>
        <v>8.4</v>
      </c>
      <c r="J3" s="2">
        <f>SUM(E3+I3)</f>
        <v>17.399999999999999</v>
      </c>
      <c r="K3" s="2">
        <v>0</v>
      </c>
      <c r="L3" s="2">
        <f>SUM(J3-K3)</f>
        <v>17.399999999999999</v>
      </c>
      <c r="M3" s="2">
        <v>9</v>
      </c>
      <c r="N3" s="2">
        <v>1.6</v>
      </c>
      <c r="O3" s="2">
        <v>1.8</v>
      </c>
      <c r="P3" s="2">
        <f>AVERAGE(N3:O3)</f>
        <v>1.7000000000000002</v>
      </c>
      <c r="Q3" s="2">
        <f>SUM(10-P3)</f>
        <v>8.3000000000000007</v>
      </c>
      <c r="R3" s="2">
        <f>SUM(M3+Q3)</f>
        <v>17.3</v>
      </c>
      <c r="S3" s="2">
        <v>0</v>
      </c>
      <c r="T3" s="2">
        <f>SUM(R3-S3)</f>
        <v>17.3</v>
      </c>
      <c r="U3" s="2">
        <v>8.5</v>
      </c>
      <c r="V3" s="2">
        <v>6.8</v>
      </c>
      <c r="W3" s="2">
        <v>7</v>
      </c>
      <c r="X3" s="2">
        <f>AVERAGE(V3:W3)</f>
        <v>6.9</v>
      </c>
      <c r="Y3" s="2">
        <f>SUM(10-X3)</f>
        <v>3.0999999999999996</v>
      </c>
      <c r="Z3" s="2">
        <f>SUM(U3+Y3)</f>
        <v>11.6</v>
      </c>
      <c r="AA3" s="2">
        <v>0</v>
      </c>
      <c r="AB3" s="2">
        <f>SUM(Z3-AA3)</f>
        <v>11.6</v>
      </c>
      <c r="AC3" s="2">
        <v>8.6999999999999993</v>
      </c>
      <c r="AD3" s="2">
        <v>2.4</v>
      </c>
      <c r="AE3" s="2">
        <v>2.6</v>
      </c>
      <c r="AF3" s="2">
        <f>AVERAGE(AD3:AE3)</f>
        <v>2.5</v>
      </c>
      <c r="AG3" s="2">
        <f>SUM(10-AF3)</f>
        <v>7.5</v>
      </c>
      <c r="AH3" s="2">
        <f>SUM(AC3+AG3)</f>
        <v>16.2</v>
      </c>
      <c r="AI3" s="2">
        <v>0</v>
      </c>
      <c r="AJ3" s="2">
        <f>SUM(AH3-AI3)</f>
        <v>16.2</v>
      </c>
      <c r="AK3" s="3">
        <f>SUM(AJ3+AB3+T3+L3)</f>
        <v>62.499999999999993</v>
      </c>
      <c r="AL3" s="1">
        <v>1</v>
      </c>
      <c r="AM3" s="1" t="s">
        <v>231</v>
      </c>
      <c r="AN3" s="1"/>
    </row>
    <row r="4" spans="1:40" s="4" customFormat="1" ht="20" customHeight="1" x14ac:dyDescent="0.35">
      <c r="A4" s="1" t="s">
        <v>230</v>
      </c>
      <c r="B4" s="1">
        <v>2010</v>
      </c>
      <c r="C4" s="1" t="s">
        <v>177</v>
      </c>
      <c r="D4" s="1">
        <v>301</v>
      </c>
      <c r="E4" s="2">
        <v>9</v>
      </c>
      <c r="F4" s="2">
        <v>1.3</v>
      </c>
      <c r="G4" s="2">
        <v>1.3</v>
      </c>
      <c r="H4" s="2">
        <f>AVERAGE(F4:G4)</f>
        <v>1.3</v>
      </c>
      <c r="I4" s="2">
        <f>SUM(10-H4)</f>
        <v>8.6999999999999993</v>
      </c>
      <c r="J4" s="2">
        <f>SUM(E4+I4)</f>
        <v>17.7</v>
      </c>
      <c r="K4" s="2">
        <v>0</v>
      </c>
      <c r="L4" s="2">
        <f>SUM(J4-K4)</f>
        <v>17.7</v>
      </c>
      <c r="M4" s="2">
        <v>6</v>
      </c>
      <c r="N4" s="2">
        <v>1.7</v>
      </c>
      <c r="O4" s="2">
        <v>1.9</v>
      </c>
      <c r="P4" s="2">
        <f>AVERAGE(N4:O4)</f>
        <v>1.7999999999999998</v>
      </c>
      <c r="Q4" s="2">
        <f>SUM(10-P4)</f>
        <v>8.1999999999999993</v>
      </c>
      <c r="R4" s="2">
        <f>SUM(M4+Q4)</f>
        <v>14.2</v>
      </c>
      <c r="S4" s="2">
        <v>0</v>
      </c>
      <c r="T4" s="2">
        <f>SUM(R4-S4)</f>
        <v>14.2</v>
      </c>
      <c r="U4" s="2">
        <v>8.5</v>
      </c>
      <c r="V4" s="2">
        <v>5</v>
      </c>
      <c r="W4" s="2">
        <v>5</v>
      </c>
      <c r="X4" s="2">
        <f>AVERAGE(V4:W4)</f>
        <v>5</v>
      </c>
      <c r="Y4" s="2">
        <f>SUM(10-X4)</f>
        <v>5</v>
      </c>
      <c r="Z4" s="2">
        <f>SUM(U4+Y4)</f>
        <v>13.5</v>
      </c>
      <c r="AA4" s="2">
        <v>0</v>
      </c>
      <c r="AB4" s="2">
        <f>SUM(Z4-AA4)</f>
        <v>13.5</v>
      </c>
      <c r="AC4" s="2">
        <v>8</v>
      </c>
      <c r="AD4" s="2">
        <v>0.9</v>
      </c>
      <c r="AE4" s="2">
        <v>1</v>
      </c>
      <c r="AF4" s="2">
        <f>AVERAGE(AD4:AE4)</f>
        <v>0.95</v>
      </c>
      <c r="AG4" s="2">
        <f>SUM(10-AF4)</f>
        <v>9.0500000000000007</v>
      </c>
      <c r="AH4" s="2">
        <f>SUM(AC4+AG4)</f>
        <v>17.05</v>
      </c>
      <c r="AI4" s="2">
        <v>0</v>
      </c>
      <c r="AJ4" s="2">
        <f>SUM(AH4-AI4)</f>
        <v>17.05</v>
      </c>
      <c r="AK4" s="3">
        <f>SUM(AJ4+AB4+T4+L4)</f>
        <v>62.45</v>
      </c>
      <c r="AL4" s="1">
        <v>2</v>
      </c>
      <c r="AM4" s="1" t="s">
        <v>231</v>
      </c>
      <c r="AN4" s="1"/>
    </row>
    <row r="5" spans="1:40" s="4" customFormat="1" ht="20" customHeight="1" x14ac:dyDescent="0.35">
      <c r="A5" s="1" t="s">
        <v>80</v>
      </c>
      <c r="B5" s="1">
        <v>2010</v>
      </c>
      <c r="C5" s="1" t="s">
        <v>0</v>
      </c>
      <c r="D5" s="1">
        <v>301</v>
      </c>
      <c r="E5" s="2">
        <v>9</v>
      </c>
      <c r="F5" s="2">
        <v>2.6</v>
      </c>
      <c r="G5" s="2">
        <v>2.6</v>
      </c>
      <c r="H5" s="2">
        <f>AVERAGE(F5:G5)</f>
        <v>2.6</v>
      </c>
      <c r="I5" s="2">
        <f>SUM(10-H5)</f>
        <v>7.4</v>
      </c>
      <c r="J5" s="2">
        <f>SUM(E5+I5)</f>
        <v>16.399999999999999</v>
      </c>
      <c r="K5" s="2">
        <v>0</v>
      </c>
      <c r="L5" s="2">
        <f>SUM(J5-K5)</f>
        <v>16.399999999999999</v>
      </c>
      <c r="M5" s="2">
        <v>8</v>
      </c>
      <c r="N5" s="2">
        <v>2</v>
      </c>
      <c r="O5" s="2">
        <v>2.5</v>
      </c>
      <c r="P5" s="2">
        <f>AVERAGE(N5:O5)</f>
        <v>2.25</v>
      </c>
      <c r="Q5" s="2">
        <f>SUM(10-P5)</f>
        <v>7.75</v>
      </c>
      <c r="R5" s="2">
        <f>SUM(M5+Q5)</f>
        <v>15.75</v>
      </c>
      <c r="S5" s="2">
        <v>0</v>
      </c>
      <c r="T5" s="2">
        <f>SUM(R5-S5)</f>
        <v>15.75</v>
      </c>
      <c r="U5" s="2">
        <v>9</v>
      </c>
      <c r="V5" s="2">
        <v>3.8</v>
      </c>
      <c r="W5" s="2">
        <v>3.2</v>
      </c>
      <c r="X5" s="2">
        <f>AVERAGE(V5:W5)</f>
        <v>3.5</v>
      </c>
      <c r="Y5" s="2">
        <f>SUM(10-X5)</f>
        <v>6.5</v>
      </c>
      <c r="Z5" s="2">
        <f>SUM(U5+Y5)</f>
        <v>15.5</v>
      </c>
      <c r="AA5" s="2">
        <v>0</v>
      </c>
      <c r="AB5" s="2">
        <f>SUM(Z5-AA5)</f>
        <v>15.5</v>
      </c>
      <c r="AC5" s="2">
        <v>7</v>
      </c>
      <c r="AD5" s="2">
        <v>2.7</v>
      </c>
      <c r="AE5" s="2">
        <v>3.1</v>
      </c>
      <c r="AF5" s="2">
        <f>AVERAGE(AD5:AE5)</f>
        <v>2.9000000000000004</v>
      </c>
      <c r="AG5" s="2">
        <f>SUM(10-AF5)</f>
        <v>7.1</v>
      </c>
      <c r="AH5" s="2">
        <f>SUM(AC5+AG5)</f>
        <v>14.1</v>
      </c>
      <c r="AI5" s="2">
        <v>0</v>
      </c>
      <c r="AJ5" s="2">
        <f>SUM(AH5-AI5)</f>
        <v>14.1</v>
      </c>
      <c r="AK5" s="3">
        <f>SUM(AJ5+AB5+T5+L5)</f>
        <v>61.75</v>
      </c>
      <c r="AL5" s="1">
        <v>3</v>
      </c>
      <c r="AM5" s="1" t="s">
        <v>231</v>
      </c>
      <c r="AN5" s="1"/>
    </row>
    <row r="6" spans="1:40" s="4" customFormat="1" ht="20" customHeight="1" x14ac:dyDescent="0.35">
      <c r="A6" s="1" t="s">
        <v>105</v>
      </c>
      <c r="B6" s="1">
        <v>2010</v>
      </c>
      <c r="C6" s="1" t="s">
        <v>90</v>
      </c>
      <c r="D6" s="1">
        <v>301</v>
      </c>
      <c r="E6" s="2">
        <v>9</v>
      </c>
      <c r="F6" s="2">
        <v>2.1</v>
      </c>
      <c r="G6" s="2">
        <v>1.9</v>
      </c>
      <c r="H6" s="2">
        <f>AVERAGE(F6:G6)</f>
        <v>2</v>
      </c>
      <c r="I6" s="2">
        <f>SUM(10-H6)</f>
        <v>8</v>
      </c>
      <c r="J6" s="2">
        <f>SUM(E6+I6)</f>
        <v>17</v>
      </c>
      <c r="K6" s="2">
        <v>0</v>
      </c>
      <c r="L6" s="2">
        <f>SUM(J6-K6)</f>
        <v>17</v>
      </c>
      <c r="M6" s="2">
        <v>6</v>
      </c>
      <c r="N6" s="2">
        <v>2.9</v>
      </c>
      <c r="O6" s="2">
        <v>3</v>
      </c>
      <c r="P6" s="2">
        <f>AVERAGE(N6:O6)</f>
        <v>2.95</v>
      </c>
      <c r="Q6" s="2">
        <f>SUM(10-P6)</f>
        <v>7.05</v>
      </c>
      <c r="R6" s="2">
        <f>SUM(M6+Q6)</f>
        <v>13.05</v>
      </c>
      <c r="S6" s="2">
        <v>0</v>
      </c>
      <c r="T6" s="2">
        <f>SUM(R6+S6)</f>
        <v>13.05</v>
      </c>
      <c r="U6" s="2">
        <v>9</v>
      </c>
      <c r="V6" s="2">
        <v>6.3</v>
      </c>
      <c r="W6" s="2">
        <v>5.7</v>
      </c>
      <c r="X6" s="2">
        <f>AVERAGE(V6:W6)</f>
        <v>6</v>
      </c>
      <c r="Y6" s="2">
        <f>SUM(10-X6)</f>
        <v>4</v>
      </c>
      <c r="Z6" s="2">
        <f>SUM(U6+Y6)</f>
        <v>13</v>
      </c>
      <c r="AA6" s="2">
        <v>0</v>
      </c>
      <c r="AB6" s="2">
        <f>SUM(Z6-AA6)</f>
        <v>13</v>
      </c>
      <c r="AC6" s="2">
        <v>7</v>
      </c>
      <c r="AD6" s="2">
        <v>2.4</v>
      </c>
      <c r="AE6" s="2">
        <v>2.2000000000000002</v>
      </c>
      <c r="AF6" s="2">
        <f>AVERAGE(AD6:AE6)</f>
        <v>2.2999999999999998</v>
      </c>
      <c r="AG6" s="2">
        <f>SUM(10-AF6)</f>
        <v>7.7</v>
      </c>
      <c r="AH6" s="2">
        <f>SUM(AC6+AG6)</f>
        <v>14.7</v>
      </c>
      <c r="AI6" s="2">
        <v>0</v>
      </c>
      <c r="AJ6" s="2">
        <f>SUM(AH6-AI6)</f>
        <v>14.7</v>
      </c>
      <c r="AK6" s="3">
        <f>SUM(AJ6+AB6+T6+L6)</f>
        <v>57.75</v>
      </c>
      <c r="AL6" s="1">
        <v>4</v>
      </c>
      <c r="AM6" s="1"/>
      <c r="AN6" s="1"/>
    </row>
    <row r="7" spans="1:40" s="4" customFormat="1" ht="20" customHeight="1" x14ac:dyDescent="0.35"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6"/>
    </row>
    <row r="8" spans="1:40" x14ac:dyDescent="0.35">
      <c r="A8" s="4" t="s">
        <v>35</v>
      </c>
      <c r="B8" t="s">
        <v>17</v>
      </c>
      <c r="C8" s="4" t="s">
        <v>10</v>
      </c>
      <c r="E8" t="s">
        <v>12</v>
      </c>
      <c r="M8" t="s">
        <v>13</v>
      </c>
      <c r="U8" t="s">
        <v>14</v>
      </c>
      <c r="AC8" t="s">
        <v>15</v>
      </c>
    </row>
    <row r="9" spans="1:40" x14ac:dyDescent="0.35">
      <c r="E9" s="4" t="s">
        <v>1</v>
      </c>
      <c r="F9" s="4" t="s">
        <v>2</v>
      </c>
      <c r="G9" s="4" t="s">
        <v>3</v>
      </c>
      <c r="H9" s="4" t="s">
        <v>4</v>
      </c>
      <c r="I9" s="4" t="s">
        <v>5</v>
      </c>
      <c r="J9" s="4" t="s">
        <v>6</v>
      </c>
      <c r="K9" s="4" t="s">
        <v>7</v>
      </c>
      <c r="L9" s="4" t="s">
        <v>8</v>
      </c>
      <c r="M9" s="4" t="s">
        <v>1</v>
      </c>
      <c r="N9" s="4" t="s">
        <v>2</v>
      </c>
      <c r="O9" s="4" t="s">
        <v>3</v>
      </c>
      <c r="P9" s="4" t="s">
        <v>4</v>
      </c>
      <c r="Q9" s="4" t="s">
        <v>5</v>
      </c>
      <c r="R9" s="4" t="s">
        <v>6</v>
      </c>
      <c r="S9" s="4" t="s">
        <v>7</v>
      </c>
      <c r="T9" s="4" t="s">
        <v>8</v>
      </c>
      <c r="U9" s="4" t="s">
        <v>1</v>
      </c>
      <c r="V9" s="4" t="s">
        <v>2</v>
      </c>
      <c r="W9" s="4" t="s">
        <v>3</v>
      </c>
      <c r="X9" s="4" t="s">
        <v>4</v>
      </c>
      <c r="Y9" s="4" t="s">
        <v>5</v>
      </c>
      <c r="Z9" s="4" t="s">
        <v>6</v>
      </c>
      <c r="AA9" s="4" t="s">
        <v>7</v>
      </c>
      <c r="AB9" s="4" t="s">
        <v>8</v>
      </c>
      <c r="AC9" s="4" t="s">
        <v>1</v>
      </c>
      <c r="AD9" s="4" t="s">
        <v>2</v>
      </c>
      <c r="AE9" s="4" t="s">
        <v>3</v>
      </c>
      <c r="AF9" s="4" t="s">
        <v>4</v>
      </c>
      <c r="AG9" s="4" t="s">
        <v>5</v>
      </c>
      <c r="AH9" s="4" t="s">
        <v>6</v>
      </c>
      <c r="AI9" s="4" t="s">
        <v>7</v>
      </c>
      <c r="AJ9" s="4" t="s">
        <v>8</v>
      </c>
      <c r="AM9" s="4" t="s">
        <v>232</v>
      </c>
    </row>
    <row r="10" spans="1:40" s="4" customFormat="1" ht="20" customHeight="1" x14ac:dyDescent="0.35">
      <c r="A10" s="1" t="s">
        <v>85</v>
      </c>
      <c r="B10" s="1">
        <v>2013</v>
      </c>
      <c r="C10" s="1" t="s">
        <v>0</v>
      </c>
      <c r="D10" s="1">
        <v>303</v>
      </c>
      <c r="E10" s="2">
        <v>9</v>
      </c>
      <c r="F10" s="2">
        <v>1.6</v>
      </c>
      <c r="G10" s="2">
        <v>1.6</v>
      </c>
      <c r="H10" s="2">
        <f t="shared" ref="H10:H29" si="0">AVERAGE(F10:G10)</f>
        <v>1.6</v>
      </c>
      <c r="I10" s="2">
        <f t="shared" ref="I10:I29" si="1">SUM(10-H10)</f>
        <v>8.4</v>
      </c>
      <c r="J10" s="2">
        <f>SUM(E10+I10)</f>
        <v>17.399999999999999</v>
      </c>
      <c r="K10" s="2">
        <v>0</v>
      </c>
      <c r="L10" s="2">
        <f t="shared" ref="L10:L29" si="2">SUM(J10-K10)</f>
        <v>17.399999999999999</v>
      </c>
      <c r="M10" s="2">
        <v>9</v>
      </c>
      <c r="N10" s="2">
        <v>1.3</v>
      </c>
      <c r="O10" s="2">
        <v>1.2</v>
      </c>
      <c r="P10" s="2">
        <f t="shared" ref="P10:P29" si="3">AVERAGE(N10:O10)</f>
        <v>1.25</v>
      </c>
      <c r="Q10" s="2">
        <f t="shared" ref="Q10:Q29" si="4">SUM(10-P10)</f>
        <v>8.75</v>
      </c>
      <c r="R10" s="2">
        <f t="shared" ref="R10:R29" si="5">SUM(M10+Q10)</f>
        <v>17.75</v>
      </c>
      <c r="S10" s="2">
        <v>0</v>
      </c>
      <c r="T10" s="2">
        <f t="shared" ref="T10:T29" si="6">SUM(R10-S10)</f>
        <v>17.75</v>
      </c>
      <c r="U10" s="2">
        <v>9</v>
      </c>
      <c r="V10" s="2">
        <v>3.1</v>
      </c>
      <c r="W10" s="2">
        <v>3.1</v>
      </c>
      <c r="X10" s="2">
        <f t="shared" ref="X10:X29" si="7">AVERAGE(V10:W10)</f>
        <v>3.1</v>
      </c>
      <c r="Y10" s="2">
        <f t="shared" ref="Y10:Y29" si="8">SUM(10-X10)</f>
        <v>6.9</v>
      </c>
      <c r="Z10" s="2">
        <f t="shared" ref="Z10:Z29" si="9">SUM(U10+Y10)</f>
        <v>15.9</v>
      </c>
      <c r="AA10" s="2">
        <v>0</v>
      </c>
      <c r="AB10" s="2">
        <f t="shared" ref="AB10:AB29" si="10">SUM(Z10-AA10)</f>
        <v>15.9</v>
      </c>
      <c r="AC10" s="2">
        <v>9</v>
      </c>
      <c r="AD10" s="2">
        <v>1.2</v>
      </c>
      <c r="AE10" s="2">
        <v>1</v>
      </c>
      <c r="AF10" s="2">
        <f t="shared" ref="AF10:AF22" si="11">AVERAGE(AD10:AE10)</f>
        <v>1.1000000000000001</v>
      </c>
      <c r="AG10" s="2">
        <f t="shared" ref="AG10:AG29" si="12">SUM(10-AF10)</f>
        <v>8.9</v>
      </c>
      <c r="AH10" s="2">
        <f t="shared" ref="AH10:AH29" si="13">SUM(AC10+AG10)</f>
        <v>17.899999999999999</v>
      </c>
      <c r="AI10" s="2">
        <v>0</v>
      </c>
      <c r="AJ10" s="2">
        <f t="shared" ref="AJ10:AJ29" si="14">SUM(AH10-AI10)</f>
        <v>17.899999999999999</v>
      </c>
      <c r="AK10" s="3">
        <f t="shared" ref="AK10:AK29" si="15">SUM(AJ10+AB10+T10+L10)</f>
        <v>68.949999999999989</v>
      </c>
      <c r="AL10" s="1">
        <v>1</v>
      </c>
      <c r="AM10" s="1" t="s">
        <v>231</v>
      </c>
      <c r="AN10" s="1"/>
    </row>
    <row r="11" spans="1:40" s="4" customFormat="1" ht="20" customHeight="1" x14ac:dyDescent="0.35">
      <c r="A11" s="1" t="s">
        <v>84</v>
      </c>
      <c r="B11" s="1">
        <v>2013</v>
      </c>
      <c r="C11" s="1" t="s">
        <v>0</v>
      </c>
      <c r="D11" s="1">
        <v>303</v>
      </c>
      <c r="E11" s="2">
        <v>9</v>
      </c>
      <c r="F11" s="2">
        <v>1.4</v>
      </c>
      <c r="G11" s="2">
        <v>1.6</v>
      </c>
      <c r="H11" s="2">
        <f t="shared" si="0"/>
        <v>1.5</v>
      </c>
      <c r="I11" s="2">
        <f t="shared" si="1"/>
        <v>8.5</v>
      </c>
      <c r="J11" s="2">
        <f>SUM(E11+I11)</f>
        <v>17.5</v>
      </c>
      <c r="K11" s="2">
        <v>0</v>
      </c>
      <c r="L11" s="2">
        <f t="shared" si="2"/>
        <v>17.5</v>
      </c>
      <c r="M11" s="2">
        <v>8</v>
      </c>
      <c r="N11" s="2">
        <v>1.1000000000000001</v>
      </c>
      <c r="O11" s="2">
        <v>1.2</v>
      </c>
      <c r="P11" s="2">
        <f t="shared" si="3"/>
        <v>1.1499999999999999</v>
      </c>
      <c r="Q11" s="2">
        <f t="shared" si="4"/>
        <v>8.85</v>
      </c>
      <c r="R11" s="2">
        <f t="shared" si="5"/>
        <v>16.850000000000001</v>
      </c>
      <c r="S11" s="2">
        <v>0</v>
      </c>
      <c r="T11" s="2">
        <f t="shared" si="6"/>
        <v>16.850000000000001</v>
      </c>
      <c r="U11" s="2">
        <v>8.5</v>
      </c>
      <c r="V11" s="2">
        <v>4</v>
      </c>
      <c r="W11" s="2">
        <v>4.2</v>
      </c>
      <c r="X11" s="2">
        <f t="shared" si="7"/>
        <v>4.0999999999999996</v>
      </c>
      <c r="Y11" s="2">
        <f t="shared" si="8"/>
        <v>5.9</v>
      </c>
      <c r="Z11" s="2">
        <f t="shared" si="9"/>
        <v>14.4</v>
      </c>
      <c r="AA11" s="2">
        <v>0</v>
      </c>
      <c r="AB11" s="2">
        <f t="shared" si="10"/>
        <v>14.4</v>
      </c>
      <c r="AC11" s="2">
        <v>9</v>
      </c>
      <c r="AD11" s="2">
        <v>1.7</v>
      </c>
      <c r="AE11" s="2">
        <v>1.9</v>
      </c>
      <c r="AF11" s="2">
        <f t="shared" si="11"/>
        <v>1.7999999999999998</v>
      </c>
      <c r="AG11" s="2">
        <f t="shared" si="12"/>
        <v>8.1999999999999993</v>
      </c>
      <c r="AH11" s="2">
        <f t="shared" si="13"/>
        <v>17.2</v>
      </c>
      <c r="AI11" s="2">
        <v>0</v>
      </c>
      <c r="AJ11" s="2">
        <f t="shared" si="14"/>
        <v>17.2</v>
      </c>
      <c r="AK11" s="3">
        <f t="shared" si="15"/>
        <v>65.95</v>
      </c>
      <c r="AL11" s="1">
        <v>2</v>
      </c>
      <c r="AM11" s="1" t="s">
        <v>231</v>
      </c>
      <c r="AN11" s="1"/>
    </row>
    <row r="12" spans="1:40" s="4" customFormat="1" ht="20" customHeight="1" x14ac:dyDescent="0.35">
      <c r="A12" s="1" t="s">
        <v>172</v>
      </c>
      <c r="B12" s="1">
        <v>2013</v>
      </c>
      <c r="C12" s="1" t="s">
        <v>168</v>
      </c>
      <c r="D12" s="1">
        <v>303</v>
      </c>
      <c r="E12" s="2">
        <v>9</v>
      </c>
      <c r="F12" s="2">
        <v>3.8</v>
      </c>
      <c r="G12" s="2">
        <v>3.8</v>
      </c>
      <c r="H12" s="2">
        <f t="shared" si="0"/>
        <v>3.8</v>
      </c>
      <c r="I12" s="2">
        <f t="shared" si="1"/>
        <v>6.2</v>
      </c>
      <c r="J12" s="2">
        <v>15.2</v>
      </c>
      <c r="K12" s="2">
        <v>0</v>
      </c>
      <c r="L12" s="2">
        <f t="shared" si="2"/>
        <v>15.2</v>
      </c>
      <c r="M12" s="2">
        <v>8</v>
      </c>
      <c r="N12" s="2">
        <v>2.2999999999999998</v>
      </c>
      <c r="O12" s="2">
        <v>1.7</v>
      </c>
      <c r="P12" s="2">
        <f t="shared" si="3"/>
        <v>2</v>
      </c>
      <c r="Q12" s="2">
        <f t="shared" si="4"/>
        <v>8</v>
      </c>
      <c r="R12" s="2">
        <f t="shared" si="5"/>
        <v>16</v>
      </c>
      <c r="S12" s="2">
        <v>0</v>
      </c>
      <c r="T12" s="2">
        <f t="shared" si="6"/>
        <v>16</v>
      </c>
      <c r="U12" s="2">
        <v>9</v>
      </c>
      <c r="V12" s="2">
        <v>4.5</v>
      </c>
      <c r="W12" s="2">
        <v>4.3</v>
      </c>
      <c r="X12" s="2">
        <f t="shared" si="7"/>
        <v>4.4000000000000004</v>
      </c>
      <c r="Y12" s="2">
        <f t="shared" si="8"/>
        <v>5.6</v>
      </c>
      <c r="Z12" s="2">
        <f t="shared" si="9"/>
        <v>14.6</v>
      </c>
      <c r="AA12" s="2">
        <v>0</v>
      </c>
      <c r="AB12" s="2">
        <f t="shared" si="10"/>
        <v>14.6</v>
      </c>
      <c r="AC12" s="2">
        <v>9</v>
      </c>
      <c r="AD12" s="2">
        <v>1.3</v>
      </c>
      <c r="AE12" s="2">
        <v>1.7</v>
      </c>
      <c r="AF12" s="2">
        <f t="shared" si="11"/>
        <v>1.5</v>
      </c>
      <c r="AG12" s="2">
        <f t="shared" si="12"/>
        <v>8.5</v>
      </c>
      <c r="AH12" s="2">
        <f t="shared" si="13"/>
        <v>17.5</v>
      </c>
      <c r="AI12" s="2">
        <v>0</v>
      </c>
      <c r="AJ12" s="2">
        <f t="shared" si="14"/>
        <v>17.5</v>
      </c>
      <c r="AK12" s="3">
        <f t="shared" si="15"/>
        <v>63.3</v>
      </c>
      <c r="AL12" s="1">
        <v>3</v>
      </c>
      <c r="AM12" s="1"/>
      <c r="AN12" s="1"/>
    </row>
    <row r="13" spans="1:40" s="4" customFormat="1" ht="20" customHeight="1" x14ac:dyDescent="0.35">
      <c r="A13" s="1" t="s">
        <v>191</v>
      </c>
      <c r="B13" s="1">
        <v>2013</v>
      </c>
      <c r="C13" s="1" t="s">
        <v>192</v>
      </c>
      <c r="D13" s="1">
        <v>303</v>
      </c>
      <c r="E13" s="2">
        <v>9</v>
      </c>
      <c r="F13" s="2">
        <v>1.7</v>
      </c>
      <c r="G13" s="2">
        <v>1.7</v>
      </c>
      <c r="H13" s="2">
        <f t="shared" si="0"/>
        <v>1.7</v>
      </c>
      <c r="I13" s="2">
        <f t="shared" si="1"/>
        <v>8.3000000000000007</v>
      </c>
      <c r="J13" s="2">
        <f t="shared" ref="J13:J29" si="16">SUM(E13+I13)</f>
        <v>17.3</v>
      </c>
      <c r="K13" s="2">
        <v>0</v>
      </c>
      <c r="L13" s="2">
        <f t="shared" si="2"/>
        <v>17.3</v>
      </c>
      <c r="M13" s="2">
        <v>8</v>
      </c>
      <c r="N13" s="2">
        <v>2.1</v>
      </c>
      <c r="O13" s="2">
        <v>2.4</v>
      </c>
      <c r="P13" s="2">
        <f t="shared" si="3"/>
        <v>2.25</v>
      </c>
      <c r="Q13" s="2">
        <f t="shared" si="4"/>
        <v>7.75</v>
      </c>
      <c r="R13" s="2">
        <f t="shared" si="5"/>
        <v>15.75</v>
      </c>
      <c r="S13" s="2">
        <v>0</v>
      </c>
      <c r="T13" s="2">
        <f t="shared" si="6"/>
        <v>15.75</v>
      </c>
      <c r="U13" s="2">
        <v>8</v>
      </c>
      <c r="V13" s="2">
        <v>4.5</v>
      </c>
      <c r="W13" s="2">
        <v>4.0999999999999996</v>
      </c>
      <c r="X13" s="2">
        <f t="shared" si="7"/>
        <v>4.3</v>
      </c>
      <c r="Y13" s="2">
        <f t="shared" si="8"/>
        <v>5.7</v>
      </c>
      <c r="Z13" s="2">
        <f t="shared" si="9"/>
        <v>13.7</v>
      </c>
      <c r="AA13" s="2">
        <v>0</v>
      </c>
      <c r="AB13" s="2">
        <f t="shared" si="10"/>
        <v>13.7</v>
      </c>
      <c r="AC13" s="2">
        <v>8</v>
      </c>
      <c r="AD13" s="2">
        <v>2.7</v>
      </c>
      <c r="AE13" s="2">
        <v>2.2999999999999998</v>
      </c>
      <c r="AF13" s="2">
        <f t="shared" si="11"/>
        <v>2.5</v>
      </c>
      <c r="AG13" s="2">
        <f t="shared" si="12"/>
        <v>7.5</v>
      </c>
      <c r="AH13" s="2">
        <f t="shared" si="13"/>
        <v>15.5</v>
      </c>
      <c r="AI13" s="2">
        <v>0</v>
      </c>
      <c r="AJ13" s="2">
        <f t="shared" si="14"/>
        <v>15.5</v>
      </c>
      <c r="AK13" s="3">
        <f t="shared" si="15"/>
        <v>62.25</v>
      </c>
      <c r="AL13" s="1">
        <v>4</v>
      </c>
      <c r="AM13" s="1"/>
      <c r="AN13" s="1"/>
    </row>
    <row r="14" spans="1:40" s="4" customFormat="1" ht="20" customHeight="1" x14ac:dyDescent="0.35">
      <c r="A14" s="1" t="s">
        <v>110</v>
      </c>
      <c r="B14" s="1">
        <v>2013</v>
      </c>
      <c r="C14" s="1" t="s">
        <v>90</v>
      </c>
      <c r="D14" s="1">
        <v>303</v>
      </c>
      <c r="E14" s="2">
        <v>6</v>
      </c>
      <c r="F14" s="2">
        <v>1.8</v>
      </c>
      <c r="G14" s="2">
        <v>1.5</v>
      </c>
      <c r="H14" s="2">
        <f t="shared" si="0"/>
        <v>1.65</v>
      </c>
      <c r="I14" s="2">
        <f t="shared" si="1"/>
        <v>8.35</v>
      </c>
      <c r="J14" s="2">
        <f t="shared" si="16"/>
        <v>14.35</v>
      </c>
      <c r="K14" s="2">
        <v>0</v>
      </c>
      <c r="L14" s="2">
        <f t="shared" si="2"/>
        <v>14.35</v>
      </c>
      <c r="M14" s="2">
        <v>6</v>
      </c>
      <c r="N14" s="2">
        <v>1.8</v>
      </c>
      <c r="O14" s="2">
        <v>1.8</v>
      </c>
      <c r="P14" s="2">
        <f t="shared" si="3"/>
        <v>1.8</v>
      </c>
      <c r="Q14" s="2">
        <f t="shared" si="4"/>
        <v>8.1999999999999993</v>
      </c>
      <c r="R14" s="2">
        <f t="shared" si="5"/>
        <v>14.2</v>
      </c>
      <c r="S14" s="2">
        <v>0</v>
      </c>
      <c r="T14" s="2">
        <f t="shared" si="6"/>
        <v>14.2</v>
      </c>
      <c r="U14" s="2">
        <v>9</v>
      </c>
      <c r="V14" s="2">
        <v>4</v>
      </c>
      <c r="W14" s="2">
        <v>3.6</v>
      </c>
      <c r="X14" s="2">
        <f t="shared" si="7"/>
        <v>3.8</v>
      </c>
      <c r="Y14" s="2">
        <f t="shared" si="8"/>
        <v>6.2</v>
      </c>
      <c r="Z14" s="2">
        <f t="shared" si="9"/>
        <v>15.2</v>
      </c>
      <c r="AA14" s="2">
        <v>0</v>
      </c>
      <c r="AB14" s="2">
        <f t="shared" si="10"/>
        <v>15.2</v>
      </c>
      <c r="AC14" s="2">
        <v>7</v>
      </c>
      <c r="AD14" s="2">
        <v>2.2999999999999998</v>
      </c>
      <c r="AE14" s="2">
        <v>1.9</v>
      </c>
      <c r="AF14" s="2">
        <f t="shared" si="11"/>
        <v>2.0999999999999996</v>
      </c>
      <c r="AG14" s="2">
        <f t="shared" si="12"/>
        <v>7.9</v>
      </c>
      <c r="AH14" s="2">
        <f t="shared" si="13"/>
        <v>14.9</v>
      </c>
      <c r="AI14" s="2">
        <v>0</v>
      </c>
      <c r="AJ14" s="2">
        <f t="shared" si="14"/>
        <v>14.9</v>
      </c>
      <c r="AK14" s="3">
        <f t="shared" si="15"/>
        <v>58.65</v>
      </c>
      <c r="AL14" s="1">
        <v>5</v>
      </c>
      <c r="AM14" s="1"/>
      <c r="AN14" s="1"/>
    </row>
    <row r="15" spans="1:40" s="4" customFormat="1" ht="20" customHeight="1" x14ac:dyDescent="0.35">
      <c r="A15" s="1" t="s">
        <v>171</v>
      </c>
      <c r="B15" s="1">
        <v>2013</v>
      </c>
      <c r="C15" s="1" t="s">
        <v>168</v>
      </c>
      <c r="D15" s="1">
        <v>303</v>
      </c>
      <c r="E15" s="2">
        <v>7</v>
      </c>
      <c r="F15" s="2">
        <v>1.3</v>
      </c>
      <c r="G15" s="2">
        <v>1.1000000000000001</v>
      </c>
      <c r="H15" s="2">
        <f t="shared" si="0"/>
        <v>1.2000000000000002</v>
      </c>
      <c r="I15" s="2">
        <f t="shared" si="1"/>
        <v>8.8000000000000007</v>
      </c>
      <c r="J15" s="2">
        <f t="shared" si="16"/>
        <v>15.8</v>
      </c>
      <c r="K15" s="2">
        <v>0</v>
      </c>
      <c r="L15" s="2">
        <f t="shared" si="2"/>
        <v>15.8</v>
      </c>
      <c r="M15" s="2">
        <v>4</v>
      </c>
      <c r="N15" s="2">
        <v>3.1</v>
      </c>
      <c r="O15" s="2">
        <v>3.1</v>
      </c>
      <c r="P15" s="2">
        <f t="shared" si="3"/>
        <v>3.1</v>
      </c>
      <c r="Q15" s="2">
        <f t="shared" si="4"/>
        <v>6.9</v>
      </c>
      <c r="R15" s="2">
        <f t="shared" si="5"/>
        <v>10.9</v>
      </c>
      <c r="S15" s="2">
        <v>0</v>
      </c>
      <c r="T15" s="2">
        <f t="shared" si="6"/>
        <v>10.9</v>
      </c>
      <c r="U15" s="2">
        <v>7</v>
      </c>
      <c r="V15" s="2">
        <v>2.2999999999999998</v>
      </c>
      <c r="W15" s="2">
        <v>2.5</v>
      </c>
      <c r="X15" s="2">
        <f t="shared" si="7"/>
        <v>2.4</v>
      </c>
      <c r="Y15" s="2">
        <f t="shared" si="8"/>
        <v>7.6</v>
      </c>
      <c r="Z15" s="2">
        <f t="shared" si="9"/>
        <v>14.6</v>
      </c>
      <c r="AA15" s="2">
        <v>0</v>
      </c>
      <c r="AB15" s="2">
        <f t="shared" si="10"/>
        <v>14.6</v>
      </c>
      <c r="AC15" s="2">
        <v>8</v>
      </c>
      <c r="AD15" s="2">
        <v>1.8</v>
      </c>
      <c r="AE15" s="2">
        <v>2</v>
      </c>
      <c r="AF15" s="2">
        <f t="shared" si="11"/>
        <v>1.9</v>
      </c>
      <c r="AG15" s="2">
        <f t="shared" si="12"/>
        <v>8.1</v>
      </c>
      <c r="AH15" s="2">
        <f t="shared" si="13"/>
        <v>16.100000000000001</v>
      </c>
      <c r="AI15" s="2">
        <v>0</v>
      </c>
      <c r="AJ15" s="2">
        <f t="shared" si="14"/>
        <v>16.100000000000001</v>
      </c>
      <c r="AK15" s="3">
        <f t="shared" si="15"/>
        <v>57.400000000000006</v>
      </c>
      <c r="AL15" s="1">
        <v>6</v>
      </c>
      <c r="AM15" s="1"/>
      <c r="AN15" s="1"/>
    </row>
    <row r="16" spans="1:40" s="4" customFormat="1" ht="20" customHeight="1" x14ac:dyDescent="0.35">
      <c r="A16" s="1" t="s">
        <v>154</v>
      </c>
      <c r="B16" s="1">
        <v>2013</v>
      </c>
      <c r="C16" s="1" t="s">
        <v>152</v>
      </c>
      <c r="D16" s="1">
        <v>303</v>
      </c>
      <c r="E16" s="2">
        <v>7</v>
      </c>
      <c r="F16" s="2">
        <v>1.7</v>
      </c>
      <c r="G16" s="2">
        <v>1.5</v>
      </c>
      <c r="H16" s="2">
        <f t="shared" si="0"/>
        <v>1.6</v>
      </c>
      <c r="I16" s="2">
        <f t="shared" si="1"/>
        <v>8.4</v>
      </c>
      <c r="J16" s="2">
        <f t="shared" si="16"/>
        <v>15.4</v>
      </c>
      <c r="K16" s="2">
        <v>0</v>
      </c>
      <c r="L16" s="2">
        <f t="shared" si="2"/>
        <v>15.4</v>
      </c>
      <c r="M16" s="2">
        <v>6</v>
      </c>
      <c r="N16" s="2">
        <v>2.2999999999999998</v>
      </c>
      <c r="O16" s="2">
        <v>2.2999999999999998</v>
      </c>
      <c r="P16" s="2">
        <f t="shared" si="3"/>
        <v>2.2999999999999998</v>
      </c>
      <c r="Q16" s="2">
        <f t="shared" si="4"/>
        <v>7.7</v>
      </c>
      <c r="R16" s="2">
        <f t="shared" si="5"/>
        <v>13.7</v>
      </c>
      <c r="S16" s="2">
        <v>0</v>
      </c>
      <c r="T16" s="2">
        <f t="shared" si="6"/>
        <v>13.7</v>
      </c>
      <c r="U16" s="2">
        <v>7</v>
      </c>
      <c r="V16" s="2">
        <v>4.3</v>
      </c>
      <c r="W16" s="2">
        <v>4.0999999999999996</v>
      </c>
      <c r="X16" s="2">
        <f t="shared" si="7"/>
        <v>4.1999999999999993</v>
      </c>
      <c r="Y16" s="2">
        <f t="shared" si="8"/>
        <v>5.8000000000000007</v>
      </c>
      <c r="Z16" s="2">
        <f t="shared" si="9"/>
        <v>12.8</v>
      </c>
      <c r="AA16" s="2">
        <v>0</v>
      </c>
      <c r="AB16" s="2">
        <f t="shared" si="10"/>
        <v>12.8</v>
      </c>
      <c r="AC16" s="2">
        <v>6.5</v>
      </c>
      <c r="AD16" s="2">
        <v>2.8</v>
      </c>
      <c r="AE16" s="2">
        <v>2.4</v>
      </c>
      <c r="AF16" s="2">
        <f t="shared" si="11"/>
        <v>2.5999999999999996</v>
      </c>
      <c r="AG16" s="2">
        <f t="shared" si="12"/>
        <v>7.4</v>
      </c>
      <c r="AH16" s="2">
        <f t="shared" si="13"/>
        <v>13.9</v>
      </c>
      <c r="AI16" s="2">
        <v>0</v>
      </c>
      <c r="AJ16" s="2">
        <f t="shared" si="14"/>
        <v>13.9</v>
      </c>
      <c r="AK16" s="3">
        <f t="shared" si="15"/>
        <v>55.800000000000004</v>
      </c>
      <c r="AL16" s="1">
        <v>7</v>
      </c>
      <c r="AM16" s="1"/>
      <c r="AN16" s="1"/>
    </row>
    <row r="17" spans="1:40" s="4" customFormat="1" ht="20" customHeight="1" x14ac:dyDescent="0.35">
      <c r="A17" s="1" t="s">
        <v>227</v>
      </c>
      <c r="B17" s="1">
        <v>2013</v>
      </c>
      <c r="C17" s="1" t="s">
        <v>148</v>
      </c>
      <c r="D17" s="1">
        <v>303</v>
      </c>
      <c r="E17" s="2">
        <v>7</v>
      </c>
      <c r="F17" s="2">
        <v>1.8</v>
      </c>
      <c r="G17" s="2">
        <v>2</v>
      </c>
      <c r="H17" s="2">
        <f t="shared" si="0"/>
        <v>1.9</v>
      </c>
      <c r="I17" s="2">
        <f t="shared" si="1"/>
        <v>8.1</v>
      </c>
      <c r="J17" s="2">
        <f t="shared" si="16"/>
        <v>15.1</v>
      </c>
      <c r="K17" s="2">
        <v>0</v>
      </c>
      <c r="L17" s="2">
        <f t="shared" si="2"/>
        <v>15.1</v>
      </c>
      <c r="M17" s="2">
        <v>6</v>
      </c>
      <c r="N17" s="2">
        <v>3.5</v>
      </c>
      <c r="O17" s="2">
        <v>3.7</v>
      </c>
      <c r="P17" s="2">
        <f t="shared" si="3"/>
        <v>3.6</v>
      </c>
      <c r="Q17" s="2">
        <f t="shared" si="4"/>
        <v>6.4</v>
      </c>
      <c r="R17" s="2">
        <f t="shared" si="5"/>
        <v>12.4</v>
      </c>
      <c r="S17" s="2">
        <v>0</v>
      </c>
      <c r="T17" s="2">
        <f t="shared" si="6"/>
        <v>12.4</v>
      </c>
      <c r="U17" s="2">
        <v>4.5</v>
      </c>
      <c r="V17" s="2">
        <v>2.7</v>
      </c>
      <c r="W17" s="2">
        <v>2.6</v>
      </c>
      <c r="X17" s="2">
        <f t="shared" si="7"/>
        <v>2.6500000000000004</v>
      </c>
      <c r="Y17" s="2">
        <f t="shared" si="8"/>
        <v>7.35</v>
      </c>
      <c r="Z17" s="2">
        <f t="shared" si="9"/>
        <v>11.85</v>
      </c>
      <c r="AA17" s="2">
        <v>0</v>
      </c>
      <c r="AB17" s="2">
        <f t="shared" si="10"/>
        <v>11.85</v>
      </c>
      <c r="AC17" s="2">
        <v>6.5</v>
      </c>
      <c r="AD17" s="2">
        <v>1.2</v>
      </c>
      <c r="AE17" s="2">
        <v>1.2</v>
      </c>
      <c r="AF17" s="2">
        <f t="shared" si="11"/>
        <v>1.2</v>
      </c>
      <c r="AG17" s="2">
        <f t="shared" si="12"/>
        <v>8.8000000000000007</v>
      </c>
      <c r="AH17" s="2">
        <f t="shared" si="13"/>
        <v>15.3</v>
      </c>
      <c r="AI17" s="2">
        <v>0</v>
      </c>
      <c r="AJ17" s="2">
        <f t="shared" si="14"/>
        <v>15.3</v>
      </c>
      <c r="AK17" s="3">
        <f t="shared" si="15"/>
        <v>54.65</v>
      </c>
      <c r="AL17" s="1">
        <v>8</v>
      </c>
      <c r="AM17" s="1"/>
      <c r="AN17" s="1"/>
    </row>
    <row r="18" spans="1:40" s="4" customFormat="1" ht="20" customHeight="1" x14ac:dyDescent="0.35">
      <c r="A18" s="1" t="s">
        <v>81</v>
      </c>
      <c r="B18" s="1">
        <v>2013</v>
      </c>
      <c r="C18" s="1" t="s">
        <v>0</v>
      </c>
      <c r="D18" s="1">
        <v>303</v>
      </c>
      <c r="E18" s="2">
        <v>7</v>
      </c>
      <c r="F18" s="2">
        <v>1.5</v>
      </c>
      <c r="G18" s="2">
        <v>1.5</v>
      </c>
      <c r="H18" s="2">
        <f t="shared" si="0"/>
        <v>1.5</v>
      </c>
      <c r="I18" s="2">
        <f t="shared" si="1"/>
        <v>8.5</v>
      </c>
      <c r="J18" s="2">
        <f t="shared" si="16"/>
        <v>15.5</v>
      </c>
      <c r="K18" s="2">
        <v>0</v>
      </c>
      <c r="L18" s="2">
        <f t="shared" si="2"/>
        <v>15.5</v>
      </c>
      <c r="M18" s="2">
        <v>6</v>
      </c>
      <c r="N18" s="2">
        <v>2.2999999999999998</v>
      </c>
      <c r="O18" s="2">
        <v>2.2999999999999998</v>
      </c>
      <c r="P18" s="2">
        <f t="shared" si="3"/>
        <v>2.2999999999999998</v>
      </c>
      <c r="Q18" s="2">
        <f t="shared" si="4"/>
        <v>7.7</v>
      </c>
      <c r="R18" s="2">
        <f t="shared" si="5"/>
        <v>13.7</v>
      </c>
      <c r="S18" s="2">
        <v>0</v>
      </c>
      <c r="T18" s="2">
        <f t="shared" si="6"/>
        <v>13.7</v>
      </c>
      <c r="U18" s="2">
        <v>7</v>
      </c>
      <c r="V18" s="2">
        <v>4.8</v>
      </c>
      <c r="W18" s="2">
        <v>4.2</v>
      </c>
      <c r="X18" s="2">
        <f t="shared" si="7"/>
        <v>4.5</v>
      </c>
      <c r="Y18" s="2">
        <f t="shared" si="8"/>
        <v>5.5</v>
      </c>
      <c r="Z18" s="2">
        <f t="shared" si="9"/>
        <v>12.5</v>
      </c>
      <c r="AA18" s="2">
        <v>0</v>
      </c>
      <c r="AB18" s="2">
        <f t="shared" si="10"/>
        <v>12.5</v>
      </c>
      <c r="AC18" s="2">
        <v>6.2</v>
      </c>
      <c r="AD18" s="2">
        <v>3.4</v>
      </c>
      <c r="AE18" s="2">
        <v>3.2</v>
      </c>
      <c r="AF18" s="2">
        <f t="shared" si="11"/>
        <v>3.3</v>
      </c>
      <c r="AG18" s="2">
        <f t="shared" si="12"/>
        <v>6.7</v>
      </c>
      <c r="AH18" s="2">
        <f t="shared" si="13"/>
        <v>12.9</v>
      </c>
      <c r="AI18" s="2">
        <v>0</v>
      </c>
      <c r="AJ18" s="2">
        <f t="shared" si="14"/>
        <v>12.9</v>
      </c>
      <c r="AK18" s="3">
        <f t="shared" si="15"/>
        <v>54.599999999999994</v>
      </c>
      <c r="AL18" s="1">
        <v>9</v>
      </c>
      <c r="AM18" s="1"/>
      <c r="AN18" s="1"/>
    </row>
    <row r="19" spans="1:40" s="4" customFormat="1" ht="20" customHeight="1" x14ac:dyDescent="0.35">
      <c r="A19" s="1" t="s">
        <v>228</v>
      </c>
      <c r="B19" s="1">
        <v>2013</v>
      </c>
      <c r="C19" s="1" t="s">
        <v>148</v>
      </c>
      <c r="D19" s="1">
        <v>303</v>
      </c>
      <c r="E19" s="2">
        <v>6</v>
      </c>
      <c r="F19" s="2">
        <v>1.7</v>
      </c>
      <c r="G19" s="2">
        <v>1.7</v>
      </c>
      <c r="H19" s="2">
        <f t="shared" si="0"/>
        <v>1.7</v>
      </c>
      <c r="I19" s="2">
        <f t="shared" si="1"/>
        <v>8.3000000000000007</v>
      </c>
      <c r="J19" s="2">
        <f t="shared" si="16"/>
        <v>14.3</v>
      </c>
      <c r="K19" s="2">
        <v>0</v>
      </c>
      <c r="L19" s="2">
        <f t="shared" si="2"/>
        <v>14.3</v>
      </c>
      <c r="M19" s="2">
        <v>6</v>
      </c>
      <c r="N19" s="2">
        <v>1.9</v>
      </c>
      <c r="O19" s="2">
        <v>2.5</v>
      </c>
      <c r="P19" s="2">
        <f t="shared" si="3"/>
        <v>2.2000000000000002</v>
      </c>
      <c r="Q19" s="2">
        <f t="shared" si="4"/>
        <v>7.8</v>
      </c>
      <c r="R19" s="2">
        <f t="shared" si="5"/>
        <v>13.8</v>
      </c>
      <c r="S19" s="2">
        <v>0</v>
      </c>
      <c r="T19" s="2">
        <f t="shared" si="6"/>
        <v>13.8</v>
      </c>
      <c r="U19" s="2">
        <v>6</v>
      </c>
      <c r="V19" s="2">
        <v>3.6</v>
      </c>
      <c r="W19" s="2">
        <v>3.6</v>
      </c>
      <c r="X19" s="2">
        <f t="shared" si="7"/>
        <v>3.6</v>
      </c>
      <c r="Y19" s="2">
        <f t="shared" si="8"/>
        <v>6.4</v>
      </c>
      <c r="Z19" s="2">
        <f t="shared" si="9"/>
        <v>12.4</v>
      </c>
      <c r="AA19" s="2">
        <v>0</v>
      </c>
      <c r="AB19" s="2">
        <f t="shared" si="10"/>
        <v>12.4</v>
      </c>
      <c r="AC19" s="2">
        <v>7</v>
      </c>
      <c r="AD19" s="2">
        <v>3.1</v>
      </c>
      <c r="AE19" s="2">
        <v>2.9</v>
      </c>
      <c r="AF19" s="2">
        <f t="shared" si="11"/>
        <v>3</v>
      </c>
      <c r="AG19" s="2">
        <f t="shared" si="12"/>
        <v>7</v>
      </c>
      <c r="AH19" s="2">
        <f t="shared" si="13"/>
        <v>14</v>
      </c>
      <c r="AI19" s="2">
        <v>0</v>
      </c>
      <c r="AJ19" s="2">
        <f t="shared" si="14"/>
        <v>14</v>
      </c>
      <c r="AK19" s="3">
        <f t="shared" si="15"/>
        <v>54.5</v>
      </c>
      <c r="AL19" s="1">
        <v>10</v>
      </c>
      <c r="AM19" s="1"/>
      <c r="AN19" s="1"/>
    </row>
    <row r="20" spans="1:40" s="4" customFormat="1" ht="20" customHeight="1" x14ac:dyDescent="0.35">
      <c r="A20" s="1" t="s">
        <v>108</v>
      </c>
      <c r="B20" s="1">
        <v>2013</v>
      </c>
      <c r="C20" s="1" t="s">
        <v>90</v>
      </c>
      <c r="D20" s="1">
        <v>303</v>
      </c>
      <c r="E20" s="2">
        <v>6</v>
      </c>
      <c r="F20" s="2">
        <v>1.7</v>
      </c>
      <c r="G20" s="2">
        <v>1.5</v>
      </c>
      <c r="H20" s="2">
        <f t="shared" si="0"/>
        <v>1.6</v>
      </c>
      <c r="I20" s="2">
        <f t="shared" si="1"/>
        <v>8.4</v>
      </c>
      <c r="J20" s="2">
        <f t="shared" si="16"/>
        <v>14.4</v>
      </c>
      <c r="K20" s="2">
        <v>0</v>
      </c>
      <c r="L20" s="2">
        <f t="shared" si="2"/>
        <v>14.4</v>
      </c>
      <c r="M20" s="2">
        <v>6</v>
      </c>
      <c r="N20" s="2">
        <v>2.1</v>
      </c>
      <c r="O20" s="2">
        <v>1.7</v>
      </c>
      <c r="P20" s="2">
        <f t="shared" si="3"/>
        <v>1.9</v>
      </c>
      <c r="Q20" s="2">
        <f t="shared" si="4"/>
        <v>8.1</v>
      </c>
      <c r="R20" s="2">
        <f t="shared" si="5"/>
        <v>14.1</v>
      </c>
      <c r="S20" s="2">
        <v>0</v>
      </c>
      <c r="T20" s="2">
        <f t="shared" si="6"/>
        <v>14.1</v>
      </c>
      <c r="U20" s="2">
        <v>5</v>
      </c>
      <c r="V20" s="2">
        <v>3.6</v>
      </c>
      <c r="W20" s="2">
        <v>3.2</v>
      </c>
      <c r="X20" s="2">
        <f t="shared" si="7"/>
        <v>3.4000000000000004</v>
      </c>
      <c r="Y20" s="2">
        <f t="shared" si="8"/>
        <v>6.6</v>
      </c>
      <c r="Z20" s="2">
        <f t="shared" si="9"/>
        <v>11.6</v>
      </c>
      <c r="AA20" s="2">
        <v>0</v>
      </c>
      <c r="AB20" s="2">
        <f t="shared" si="10"/>
        <v>11.6</v>
      </c>
      <c r="AC20" s="2">
        <v>6.5</v>
      </c>
      <c r="AD20" s="2">
        <v>2.5</v>
      </c>
      <c r="AE20" s="2">
        <v>2.7</v>
      </c>
      <c r="AF20" s="2">
        <f t="shared" si="11"/>
        <v>2.6</v>
      </c>
      <c r="AG20" s="2">
        <f t="shared" si="12"/>
        <v>7.4</v>
      </c>
      <c r="AH20" s="2">
        <f t="shared" si="13"/>
        <v>13.9</v>
      </c>
      <c r="AI20" s="2">
        <v>0</v>
      </c>
      <c r="AJ20" s="2">
        <f t="shared" si="14"/>
        <v>13.9</v>
      </c>
      <c r="AK20" s="3">
        <f t="shared" si="15"/>
        <v>54</v>
      </c>
      <c r="AL20" s="1">
        <v>11</v>
      </c>
      <c r="AM20" s="1"/>
      <c r="AN20" s="1"/>
    </row>
    <row r="21" spans="1:40" s="4" customFormat="1" ht="20" customHeight="1" x14ac:dyDescent="0.35">
      <c r="A21" s="1" t="s">
        <v>207</v>
      </c>
      <c r="B21" s="1">
        <v>2013</v>
      </c>
      <c r="C21" s="1" t="s">
        <v>148</v>
      </c>
      <c r="D21" s="1">
        <v>303</v>
      </c>
      <c r="E21" s="2">
        <v>6</v>
      </c>
      <c r="F21" s="2">
        <v>1.5</v>
      </c>
      <c r="G21" s="2">
        <v>1.7</v>
      </c>
      <c r="H21" s="2">
        <f t="shared" si="0"/>
        <v>1.6</v>
      </c>
      <c r="I21" s="2">
        <f t="shared" si="1"/>
        <v>8.4</v>
      </c>
      <c r="J21" s="2">
        <f t="shared" si="16"/>
        <v>14.4</v>
      </c>
      <c r="K21" s="2">
        <v>0</v>
      </c>
      <c r="L21" s="2">
        <f t="shared" si="2"/>
        <v>14.4</v>
      </c>
      <c r="M21" s="2">
        <v>6</v>
      </c>
      <c r="N21" s="2">
        <v>2.1</v>
      </c>
      <c r="O21" s="2">
        <v>2.2000000000000002</v>
      </c>
      <c r="P21" s="2">
        <f t="shared" si="3"/>
        <v>2.1500000000000004</v>
      </c>
      <c r="Q21" s="2">
        <f t="shared" si="4"/>
        <v>7.85</v>
      </c>
      <c r="R21" s="2">
        <f t="shared" si="5"/>
        <v>13.85</v>
      </c>
      <c r="S21" s="2">
        <v>0</v>
      </c>
      <c r="T21" s="2">
        <f t="shared" si="6"/>
        <v>13.85</v>
      </c>
      <c r="U21" s="2">
        <v>5.7</v>
      </c>
      <c r="V21" s="2">
        <v>4.7</v>
      </c>
      <c r="W21" s="2">
        <v>4.0999999999999996</v>
      </c>
      <c r="X21" s="2">
        <f t="shared" si="7"/>
        <v>4.4000000000000004</v>
      </c>
      <c r="Y21" s="2">
        <f t="shared" si="8"/>
        <v>5.6</v>
      </c>
      <c r="Z21" s="2">
        <f t="shared" si="9"/>
        <v>11.3</v>
      </c>
      <c r="AA21" s="2">
        <v>0</v>
      </c>
      <c r="AB21" s="2">
        <f t="shared" si="10"/>
        <v>11.3</v>
      </c>
      <c r="AC21" s="2">
        <v>6.5</v>
      </c>
      <c r="AD21" s="2">
        <v>3.2</v>
      </c>
      <c r="AE21" s="2">
        <v>2.8</v>
      </c>
      <c r="AF21" s="2">
        <f t="shared" si="11"/>
        <v>3</v>
      </c>
      <c r="AG21" s="2">
        <f t="shared" si="12"/>
        <v>7</v>
      </c>
      <c r="AH21" s="2">
        <f t="shared" si="13"/>
        <v>13.5</v>
      </c>
      <c r="AI21" s="2">
        <v>0</v>
      </c>
      <c r="AJ21" s="2">
        <f t="shared" si="14"/>
        <v>13.5</v>
      </c>
      <c r="AK21" s="3">
        <f t="shared" si="15"/>
        <v>53.05</v>
      </c>
      <c r="AL21" s="1">
        <v>12</v>
      </c>
      <c r="AM21" s="1"/>
      <c r="AN21" s="1"/>
    </row>
    <row r="22" spans="1:40" s="4" customFormat="1" ht="20" customHeight="1" x14ac:dyDescent="0.35">
      <c r="A22" s="1" t="s">
        <v>173</v>
      </c>
      <c r="B22" s="1">
        <v>2013</v>
      </c>
      <c r="C22" s="1" t="s">
        <v>168</v>
      </c>
      <c r="D22" s="1">
        <v>303</v>
      </c>
      <c r="E22" s="2">
        <v>5</v>
      </c>
      <c r="F22" s="2">
        <v>1.5</v>
      </c>
      <c r="G22" s="2">
        <v>1.3</v>
      </c>
      <c r="H22" s="2">
        <f t="shared" si="0"/>
        <v>1.4</v>
      </c>
      <c r="I22" s="2">
        <f t="shared" si="1"/>
        <v>8.6</v>
      </c>
      <c r="J22" s="2">
        <f t="shared" si="16"/>
        <v>13.6</v>
      </c>
      <c r="K22" s="2">
        <v>0</v>
      </c>
      <c r="L22" s="2">
        <f t="shared" si="2"/>
        <v>13.6</v>
      </c>
      <c r="M22" s="7">
        <v>2.5</v>
      </c>
      <c r="N22" s="2">
        <v>4.3</v>
      </c>
      <c r="O22" s="2">
        <v>4.0999999999999996</v>
      </c>
      <c r="P22" s="2">
        <f t="shared" si="3"/>
        <v>4.1999999999999993</v>
      </c>
      <c r="Q22" s="2">
        <f t="shared" si="4"/>
        <v>5.8000000000000007</v>
      </c>
      <c r="R22" s="2">
        <f t="shared" si="5"/>
        <v>8.3000000000000007</v>
      </c>
      <c r="S22" s="2">
        <v>0</v>
      </c>
      <c r="T22" s="2">
        <f t="shared" si="6"/>
        <v>8.3000000000000007</v>
      </c>
      <c r="U22" s="2">
        <v>6</v>
      </c>
      <c r="V22" s="2">
        <v>3.1</v>
      </c>
      <c r="W22" s="2">
        <v>3.1</v>
      </c>
      <c r="X22" s="2">
        <f t="shared" si="7"/>
        <v>3.1</v>
      </c>
      <c r="Y22" s="2">
        <f t="shared" si="8"/>
        <v>6.9</v>
      </c>
      <c r="Z22" s="2">
        <f t="shared" si="9"/>
        <v>12.9</v>
      </c>
      <c r="AA22" s="2">
        <v>0</v>
      </c>
      <c r="AB22" s="2">
        <f t="shared" si="10"/>
        <v>12.9</v>
      </c>
      <c r="AC22" s="2">
        <v>5</v>
      </c>
      <c r="AD22" s="2">
        <v>2.2999999999999998</v>
      </c>
      <c r="AE22" s="2">
        <v>2.2999999999999998</v>
      </c>
      <c r="AF22" s="2">
        <f t="shared" si="11"/>
        <v>2.2999999999999998</v>
      </c>
      <c r="AG22" s="2">
        <f t="shared" si="12"/>
        <v>7.7</v>
      </c>
      <c r="AH22" s="2">
        <f t="shared" si="13"/>
        <v>12.7</v>
      </c>
      <c r="AI22" s="2">
        <v>0</v>
      </c>
      <c r="AJ22" s="2">
        <f t="shared" si="14"/>
        <v>12.7</v>
      </c>
      <c r="AK22" s="3">
        <f t="shared" si="15"/>
        <v>47.500000000000007</v>
      </c>
      <c r="AL22" s="1">
        <v>13</v>
      </c>
      <c r="AM22" s="1"/>
      <c r="AN22" s="1"/>
    </row>
    <row r="23" spans="1:40" s="4" customFormat="1" ht="20" customHeight="1" x14ac:dyDescent="0.35">
      <c r="A23" s="1" t="s">
        <v>83</v>
      </c>
      <c r="B23" s="1">
        <v>2014</v>
      </c>
      <c r="C23" s="1" t="s">
        <v>0</v>
      </c>
      <c r="D23" s="1">
        <v>303</v>
      </c>
      <c r="E23" s="2">
        <v>9</v>
      </c>
      <c r="F23" s="2">
        <v>1.6</v>
      </c>
      <c r="G23" s="2">
        <v>1.4</v>
      </c>
      <c r="H23" s="2">
        <f t="shared" si="0"/>
        <v>1.5</v>
      </c>
      <c r="I23" s="2">
        <f t="shared" si="1"/>
        <v>8.5</v>
      </c>
      <c r="J23" s="2">
        <f t="shared" si="16"/>
        <v>17.5</v>
      </c>
      <c r="K23" s="2">
        <v>0</v>
      </c>
      <c r="L23" s="2">
        <f t="shared" si="2"/>
        <v>17.5</v>
      </c>
      <c r="M23" s="2">
        <v>8.5</v>
      </c>
      <c r="N23" s="2">
        <v>2.2000000000000002</v>
      </c>
      <c r="O23" s="2">
        <v>1.8</v>
      </c>
      <c r="P23" s="2">
        <f t="shared" si="3"/>
        <v>2</v>
      </c>
      <c r="Q23" s="2">
        <f t="shared" si="4"/>
        <v>8</v>
      </c>
      <c r="R23" s="2">
        <f t="shared" si="5"/>
        <v>16.5</v>
      </c>
      <c r="S23" s="2">
        <v>0</v>
      </c>
      <c r="T23" s="2">
        <f t="shared" si="6"/>
        <v>16.5</v>
      </c>
      <c r="U23" s="2">
        <v>9</v>
      </c>
      <c r="V23" s="2">
        <v>2.8</v>
      </c>
      <c r="W23" s="2">
        <v>2.6</v>
      </c>
      <c r="X23" s="2">
        <f t="shared" si="7"/>
        <v>2.7</v>
      </c>
      <c r="Y23" s="2">
        <f t="shared" si="8"/>
        <v>7.3</v>
      </c>
      <c r="Z23" s="2">
        <f t="shared" si="9"/>
        <v>16.3</v>
      </c>
      <c r="AA23" s="2">
        <v>0</v>
      </c>
      <c r="AB23" s="2">
        <f t="shared" si="10"/>
        <v>16.3</v>
      </c>
      <c r="AC23" s="2">
        <v>9</v>
      </c>
      <c r="AD23" s="2">
        <v>1.5</v>
      </c>
      <c r="AE23" s="2">
        <v>1.7</v>
      </c>
      <c r="AF23" s="2">
        <v>1.6</v>
      </c>
      <c r="AG23" s="2">
        <f t="shared" si="12"/>
        <v>8.4</v>
      </c>
      <c r="AH23" s="2">
        <f t="shared" si="13"/>
        <v>17.399999999999999</v>
      </c>
      <c r="AI23" s="2">
        <v>0</v>
      </c>
      <c r="AJ23" s="2">
        <f t="shared" si="14"/>
        <v>17.399999999999999</v>
      </c>
      <c r="AK23" s="3">
        <f t="shared" si="15"/>
        <v>67.7</v>
      </c>
      <c r="AL23" s="1">
        <v>1</v>
      </c>
      <c r="AM23" s="1" t="s">
        <v>231</v>
      </c>
      <c r="AN23" s="1"/>
    </row>
    <row r="24" spans="1:40" s="4" customFormat="1" ht="20" customHeight="1" x14ac:dyDescent="0.35">
      <c r="A24" s="1" t="s">
        <v>174</v>
      </c>
      <c r="B24" s="1">
        <v>2014</v>
      </c>
      <c r="C24" s="1" t="s">
        <v>168</v>
      </c>
      <c r="D24" s="1">
        <v>303</v>
      </c>
      <c r="E24" s="2">
        <v>7</v>
      </c>
      <c r="F24" s="2">
        <v>1.5</v>
      </c>
      <c r="G24" s="2">
        <v>1.5</v>
      </c>
      <c r="H24" s="2">
        <f t="shared" si="0"/>
        <v>1.5</v>
      </c>
      <c r="I24" s="2">
        <f t="shared" si="1"/>
        <v>8.5</v>
      </c>
      <c r="J24" s="2">
        <f t="shared" si="16"/>
        <v>15.5</v>
      </c>
      <c r="K24" s="2">
        <v>0</v>
      </c>
      <c r="L24" s="2">
        <f t="shared" si="2"/>
        <v>15.5</v>
      </c>
      <c r="M24" s="2">
        <v>7</v>
      </c>
      <c r="N24" s="2">
        <v>2.8</v>
      </c>
      <c r="O24" s="2">
        <v>2</v>
      </c>
      <c r="P24" s="2">
        <f t="shared" si="3"/>
        <v>2.4</v>
      </c>
      <c r="Q24" s="2">
        <f t="shared" si="4"/>
        <v>7.6</v>
      </c>
      <c r="R24" s="2">
        <f t="shared" si="5"/>
        <v>14.6</v>
      </c>
      <c r="S24" s="2">
        <v>0</v>
      </c>
      <c r="T24" s="2">
        <f t="shared" si="6"/>
        <v>14.6</v>
      </c>
      <c r="U24" s="2">
        <v>6</v>
      </c>
      <c r="V24" s="2">
        <v>3.4</v>
      </c>
      <c r="W24" s="2">
        <v>3.6</v>
      </c>
      <c r="X24" s="2">
        <f t="shared" si="7"/>
        <v>3.5</v>
      </c>
      <c r="Y24" s="2">
        <f t="shared" si="8"/>
        <v>6.5</v>
      </c>
      <c r="Z24" s="2">
        <f t="shared" si="9"/>
        <v>12.5</v>
      </c>
      <c r="AA24" s="2">
        <v>0</v>
      </c>
      <c r="AB24" s="2">
        <f t="shared" si="10"/>
        <v>12.5</v>
      </c>
      <c r="AC24" s="2">
        <v>8</v>
      </c>
      <c r="AD24" s="2">
        <v>2.6</v>
      </c>
      <c r="AE24" s="2">
        <v>2.4</v>
      </c>
      <c r="AF24" s="2">
        <f t="shared" ref="AF24:AF29" si="17">AVERAGE(AD24:AE24)</f>
        <v>2.5</v>
      </c>
      <c r="AG24" s="2">
        <f t="shared" si="12"/>
        <v>7.5</v>
      </c>
      <c r="AH24" s="2">
        <f t="shared" si="13"/>
        <v>15.5</v>
      </c>
      <c r="AI24" s="2">
        <v>0</v>
      </c>
      <c r="AJ24" s="2">
        <f t="shared" si="14"/>
        <v>15.5</v>
      </c>
      <c r="AK24" s="3">
        <f t="shared" si="15"/>
        <v>58.1</v>
      </c>
      <c r="AL24" s="1">
        <v>2</v>
      </c>
      <c r="AM24" s="1"/>
      <c r="AN24" s="1"/>
    </row>
    <row r="25" spans="1:40" s="4" customFormat="1" ht="20" customHeight="1" x14ac:dyDescent="0.35">
      <c r="A25" s="1" t="s">
        <v>109</v>
      </c>
      <c r="B25" s="1">
        <v>2014</v>
      </c>
      <c r="C25" s="1" t="s">
        <v>90</v>
      </c>
      <c r="D25" s="1">
        <v>303</v>
      </c>
      <c r="E25" s="2">
        <v>6</v>
      </c>
      <c r="F25" s="2">
        <v>1.5</v>
      </c>
      <c r="G25" s="2">
        <v>1.3</v>
      </c>
      <c r="H25" s="2">
        <f t="shared" si="0"/>
        <v>1.4</v>
      </c>
      <c r="I25" s="2">
        <f t="shared" si="1"/>
        <v>8.6</v>
      </c>
      <c r="J25" s="2">
        <f t="shared" si="16"/>
        <v>14.6</v>
      </c>
      <c r="K25" s="2">
        <v>0</v>
      </c>
      <c r="L25" s="2">
        <f t="shared" si="2"/>
        <v>14.6</v>
      </c>
      <c r="M25" s="2">
        <v>6</v>
      </c>
      <c r="N25" s="2">
        <v>1.2</v>
      </c>
      <c r="O25" s="2">
        <v>1.6</v>
      </c>
      <c r="P25" s="2">
        <f t="shared" si="3"/>
        <v>1.4</v>
      </c>
      <c r="Q25" s="2">
        <f t="shared" si="4"/>
        <v>8.6</v>
      </c>
      <c r="R25" s="2">
        <f t="shared" si="5"/>
        <v>14.6</v>
      </c>
      <c r="S25" s="2">
        <v>0</v>
      </c>
      <c r="T25" s="2">
        <f t="shared" si="6"/>
        <v>14.6</v>
      </c>
      <c r="U25" s="2">
        <v>7</v>
      </c>
      <c r="V25" s="2">
        <v>3.6</v>
      </c>
      <c r="W25" s="2">
        <v>3.2</v>
      </c>
      <c r="X25" s="2">
        <f t="shared" si="7"/>
        <v>3.4000000000000004</v>
      </c>
      <c r="Y25" s="2">
        <f t="shared" si="8"/>
        <v>6.6</v>
      </c>
      <c r="Z25" s="2">
        <f t="shared" si="9"/>
        <v>13.6</v>
      </c>
      <c r="AA25" s="2">
        <v>0</v>
      </c>
      <c r="AB25" s="2">
        <f t="shared" si="10"/>
        <v>13.6</v>
      </c>
      <c r="AC25" s="2">
        <v>8</v>
      </c>
      <c r="AD25" s="2">
        <v>2.7</v>
      </c>
      <c r="AE25" s="2">
        <v>2.8</v>
      </c>
      <c r="AF25" s="2">
        <f t="shared" si="17"/>
        <v>2.75</v>
      </c>
      <c r="AG25" s="2">
        <f t="shared" si="12"/>
        <v>7.25</v>
      </c>
      <c r="AH25" s="2">
        <f t="shared" si="13"/>
        <v>15.25</v>
      </c>
      <c r="AI25" s="2">
        <v>0</v>
      </c>
      <c r="AJ25" s="2">
        <f t="shared" si="14"/>
        <v>15.25</v>
      </c>
      <c r="AK25" s="3">
        <f t="shared" si="15"/>
        <v>58.050000000000004</v>
      </c>
      <c r="AL25" s="1">
        <v>3</v>
      </c>
      <c r="AM25" s="1"/>
      <c r="AN25" s="1"/>
    </row>
    <row r="26" spans="1:40" s="4" customFormat="1" ht="20" customHeight="1" x14ac:dyDescent="0.35">
      <c r="A26" s="1" t="s">
        <v>107</v>
      </c>
      <c r="B26" s="1">
        <v>2014</v>
      </c>
      <c r="C26" s="1" t="s">
        <v>90</v>
      </c>
      <c r="D26" s="1">
        <v>303</v>
      </c>
      <c r="E26" s="2">
        <v>7</v>
      </c>
      <c r="F26" s="2">
        <v>1.5</v>
      </c>
      <c r="G26" s="2">
        <v>1.3</v>
      </c>
      <c r="H26" s="2">
        <f t="shared" si="0"/>
        <v>1.4</v>
      </c>
      <c r="I26" s="2">
        <f t="shared" si="1"/>
        <v>8.6</v>
      </c>
      <c r="J26" s="2">
        <f t="shared" si="16"/>
        <v>15.6</v>
      </c>
      <c r="K26" s="2">
        <v>0</v>
      </c>
      <c r="L26" s="2">
        <f t="shared" si="2"/>
        <v>15.6</v>
      </c>
      <c r="M26" s="2">
        <v>6</v>
      </c>
      <c r="N26" s="2">
        <v>1.8</v>
      </c>
      <c r="O26" s="2">
        <v>2</v>
      </c>
      <c r="P26" s="2">
        <f t="shared" si="3"/>
        <v>1.9</v>
      </c>
      <c r="Q26" s="2">
        <f t="shared" si="4"/>
        <v>8.1</v>
      </c>
      <c r="R26" s="2">
        <f t="shared" si="5"/>
        <v>14.1</v>
      </c>
      <c r="S26" s="2">
        <v>0</v>
      </c>
      <c r="T26" s="2">
        <f t="shared" si="6"/>
        <v>14.1</v>
      </c>
      <c r="U26" s="2">
        <v>4</v>
      </c>
      <c r="V26" s="2">
        <v>2.2000000000000002</v>
      </c>
      <c r="W26" s="2">
        <v>2.2000000000000002</v>
      </c>
      <c r="X26" s="2">
        <f t="shared" si="7"/>
        <v>2.2000000000000002</v>
      </c>
      <c r="Y26" s="2">
        <f t="shared" si="8"/>
        <v>7.8</v>
      </c>
      <c r="Z26" s="2">
        <f t="shared" si="9"/>
        <v>11.8</v>
      </c>
      <c r="AA26" s="2">
        <v>0</v>
      </c>
      <c r="AB26" s="2">
        <f t="shared" si="10"/>
        <v>11.8</v>
      </c>
      <c r="AC26" s="2">
        <v>8</v>
      </c>
      <c r="AD26" s="2">
        <v>2.2999999999999998</v>
      </c>
      <c r="AE26" s="2">
        <v>2.7</v>
      </c>
      <c r="AF26" s="2">
        <f t="shared" si="17"/>
        <v>2.5</v>
      </c>
      <c r="AG26" s="2">
        <f t="shared" si="12"/>
        <v>7.5</v>
      </c>
      <c r="AH26" s="2">
        <f t="shared" si="13"/>
        <v>15.5</v>
      </c>
      <c r="AI26" s="2">
        <v>0</v>
      </c>
      <c r="AJ26" s="2">
        <f t="shared" si="14"/>
        <v>15.5</v>
      </c>
      <c r="AK26" s="3">
        <f t="shared" si="15"/>
        <v>57</v>
      </c>
      <c r="AL26" s="1">
        <v>4</v>
      </c>
      <c r="AM26" s="1"/>
      <c r="AN26" s="1"/>
    </row>
    <row r="27" spans="1:40" s="4" customFormat="1" ht="20" customHeight="1" x14ac:dyDescent="0.35">
      <c r="A27" s="1" t="s">
        <v>206</v>
      </c>
      <c r="B27" s="1">
        <v>2014</v>
      </c>
      <c r="C27" s="1" t="s">
        <v>148</v>
      </c>
      <c r="D27" s="1">
        <v>303</v>
      </c>
      <c r="E27" s="2">
        <v>6</v>
      </c>
      <c r="F27" s="2">
        <v>1.8</v>
      </c>
      <c r="G27" s="2">
        <v>1.8</v>
      </c>
      <c r="H27" s="2">
        <f t="shared" si="0"/>
        <v>1.8</v>
      </c>
      <c r="I27" s="2">
        <f t="shared" si="1"/>
        <v>8.1999999999999993</v>
      </c>
      <c r="J27" s="2">
        <f t="shared" si="16"/>
        <v>14.2</v>
      </c>
      <c r="K27" s="2">
        <v>0</v>
      </c>
      <c r="L27" s="2">
        <f t="shared" si="2"/>
        <v>14.2</v>
      </c>
      <c r="M27" s="2">
        <v>6</v>
      </c>
      <c r="N27" s="2">
        <v>2.8</v>
      </c>
      <c r="O27" s="2">
        <v>2.6</v>
      </c>
      <c r="P27" s="2">
        <f t="shared" si="3"/>
        <v>2.7</v>
      </c>
      <c r="Q27" s="2">
        <f t="shared" si="4"/>
        <v>7.3</v>
      </c>
      <c r="R27" s="2">
        <f t="shared" si="5"/>
        <v>13.3</v>
      </c>
      <c r="S27" s="2">
        <v>0</v>
      </c>
      <c r="T27" s="2">
        <f t="shared" si="6"/>
        <v>13.3</v>
      </c>
      <c r="U27" s="2">
        <v>5</v>
      </c>
      <c r="V27" s="2">
        <v>3</v>
      </c>
      <c r="W27" s="2">
        <v>3</v>
      </c>
      <c r="X27" s="2">
        <f t="shared" si="7"/>
        <v>3</v>
      </c>
      <c r="Y27" s="2">
        <f t="shared" si="8"/>
        <v>7</v>
      </c>
      <c r="Z27" s="2">
        <f t="shared" si="9"/>
        <v>12</v>
      </c>
      <c r="AA27" s="2">
        <v>0</v>
      </c>
      <c r="AB27" s="2">
        <f t="shared" si="10"/>
        <v>12</v>
      </c>
      <c r="AC27" s="2">
        <v>6.5</v>
      </c>
      <c r="AD27" s="2">
        <v>2</v>
      </c>
      <c r="AE27" s="2">
        <v>2.4</v>
      </c>
      <c r="AF27" s="2">
        <f t="shared" si="17"/>
        <v>2.2000000000000002</v>
      </c>
      <c r="AG27" s="2">
        <f t="shared" si="12"/>
        <v>7.8</v>
      </c>
      <c r="AH27" s="2">
        <f t="shared" si="13"/>
        <v>14.3</v>
      </c>
      <c r="AI27" s="2">
        <v>0</v>
      </c>
      <c r="AJ27" s="2">
        <f t="shared" si="14"/>
        <v>14.3</v>
      </c>
      <c r="AK27" s="3">
        <f t="shared" si="15"/>
        <v>53.8</v>
      </c>
      <c r="AL27" s="1">
        <v>5</v>
      </c>
      <c r="AM27" s="1"/>
      <c r="AN27" s="1"/>
    </row>
    <row r="28" spans="1:40" s="4" customFormat="1" ht="20" customHeight="1" x14ac:dyDescent="0.35">
      <c r="A28" s="1" t="s">
        <v>82</v>
      </c>
      <c r="B28" s="1">
        <v>2014</v>
      </c>
      <c r="C28" s="1" t="s">
        <v>0</v>
      </c>
      <c r="D28" s="1">
        <v>303</v>
      </c>
      <c r="E28" s="2">
        <v>7</v>
      </c>
      <c r="F28" s="2">
        <v>1.5</v>
      </c>
      <c r="G28" s="2">
        <v>1.3</v>
      </c>
      <c r="H28" s="2">
        <f t="shared" si="0"/>
        <v>1.4</v>
      </c>
      <c r="I28" s="2">
        <f t="shared" si="1"/>
        <v>8.6</v>
      </c>
      <c r="J28" s="2">
        <f t="shared" si="16"/>
        <v>15.6</v>
      </c>
      <c r="K28" s="2">
        <v>0</v>
      </c>
      <c r="L28" s="2">
        <f t="shared" si="2"/>
        <v>15.6</v>
      </c>
      <c r="M28" s="2">
        <v>6</v>
      </c>
      <c r="N28" s="2">
        <v>2.5</v>
      </c>
      <c r="O28" s="2">
        <v>2.2999999999999998</v>
      </c>
      <c r="P28" s="2">
        <f t="shared" si="3"/>
        <v>2.4</v>
      </c>
      <c r="Q28" s="2">
        <f t="shared" si="4"/>
        <v>7.6</v>
      </c>
      <c r="R28" s="2">
        <f t="shared" si="5"/>
        <v>13.6</v>
      </c>
      <c r="S28" s="2">
        <v>0</v>
      </c>
      <c r="T28" s="2">
        <f t="shared" si="6"/>
        <v>13.6</v>
      </c>
      <c r="U28" s="2">
        <v>4.7</v>
      </c>
      <c r="V28" s="2">
        <v>4</v>
      </c>
      <c r="W28" s="2">
        <v>3.6</v>
      </c>
      <c r="X28" s="2">
        <f t="shared" si="7"/>
        <v>3.8</v>
      </c>
      <c r="Y28" s="2">
        <f t="shared" si="8"/>
        <v>6.2</v>
      </c>
      <c r="Z28" s="2">
        <f t="shared" si="9"/>
        <v>10.9</v>
      </c>
      <c r="AA28" s="2">
        <v>0</v>
      </c>
      <c r="AB28" s="2">
        <f t="shared" si="10"/>
        <v>10.9</v>
      </c>
      <c r="AC28" s="2">
        <v>6.7</v>
      </c>
      <c r="AD28" s="2">
        <v>3</v>
      </c>
      <c r="AE28" s="2">
        <v>3.2</v>
      </c>
      <c r="AF28" s="2">
        <f t="shared" si="17"/>
        <v>3.1</v>
      </c>
      <c r="AG28" s="2">
        <f t="shared" si="12"/>
        <v>6.9</v>
      </c>
      <c r="AH28" s="2">
        <f t="shared" si="13"/>
        <v>13.600000000000001</v>
      </c>
      <c r="AI28" s="2">
        <v>0</v>
      </c>
      <c r="AJ28" s="2">
        <f t="shared" si="14"/>
        <v>13.600000000000001</v>
      </c>
      <c r="AK28" s="3">
        <f t="shared" si="15"/>
        <v>53.7</v>
      </c>
      <c r="AL28" s="1">
        <v>6</v>
      </c>
      <c r="AM28" s="1"/>
      <c r="AN28" s="1"/>
    </row>
    <row r="29" spans="1:40" s="4" customFormat="1" ht="20" customHeight="1" x14ac:dyDescent="0.35">
      <c r="A29" s="1" t="s">
        <v>155</v>
      </c>
      <c r="B29" s="1">
        <v>2014</v>
      </c>
      <c r="C29" s="1" t="s">
        <v>152</v>
      </c>
      <c r="D29" s="1">
        <v>303</v>
      </c>
      <c r="E29" s="2">
        <v>7</v>
      </c>
      <c r="F29" s="2">
        <v>2.5</v>
      </c>
      <c r="G29" s="2">
        <v>2.2999999999999998</v>
      </c>
      <c r="H29" s="2">
        <f t="shared" si="0"/>
        <v>2.4</v>
      </c>
      <c r="I29" s="2">
        <f t="shared" si="1"/>
        <v>7.6</v>
      </c>
      <c r="J29" s="2">
        <f t="shared" si="16"/>
        <v>14.6</v>
      </c>
      <c r="K29" s="2">
        <v>0</v>
      </c>
      <c r="L29" s="2">
        <f t="shared" si="2"/>
        <v>14.6</v>
      </c>
      <c r="M29" s="2">
        <v>6</v>
      </c>
      <c r="N29" s="2">
        <v>2.2000000000000002</v>
      </c>
      <c r="O29" s="2">
        <v>2.4</v>
      </c>
      <c r="P29" s="2">
        <f t="shared" si="3"/>
        <v>2.2999999999999998</v>
      </c>
      <c r="Q29" s="2">
        <f t="shared" si="4"/>
        <v>7.7</v>
      </c>
      <c r="R29" s="2">
        <f t="shared" si="5"/>
        <v>13.7</v>
      </c>
      <c r="S29" s="2">
        <v>0</v>
      </c>
      <c r="T29" s="2">
        <f t="shared" si="6"/>
        <v>13.7</v>
      </c>
      <c r="U29" s="2">
        <v>7</v>
      </c>
      <c r="V29" s="2">
        <v>6.4</v>
      </c>
      <c r="W29" s="2">
        <v>6.4</v>
      </c>
      <c r="X29" s="2">
        <f t="shared" si="7"/>
        <v>6.4</v>
      </c>
      <c r="Y29" s="2">
        <f t="shared" si="8"/>
        <v>3.5999999999999996</v>
      </c>
      <c r="Z29" s="2">
        <f t="shared" si="9"/>
        <v>10.6</v>
      </c>
      <c r="AA29" s="2">
        <v>0</v>
      </c>
      <c r="AB29" s="2">
        <f t="shared" si="10"/>
        <v>10.6</v>
      </c>
      <c r="AC29" s="2">
        <v>6.8</v>
      </c>
      <c r="AD29" s="2">
        <v>3.8</v>
      </c>
      <c r="AE29" s="2">
        <v>4</v>
      </c>
      <c r="AF29" s="2">
        <f t="shared" si="17"/>
        <v>3.9</v>
      </c>
      <c r="AG29" s="2">
        <f t="shared" si="12"/>
        <v>6.1</v>
      </c>
      <c r="AH29" s="2">
        <f t="shared" si="13"/>
        <v>12.899999999999999</v>
      </c>
      <c r="AI29" s="2">
        <v>0</v>
      </c>
      <c r="AJ29" s="2">
        <f t="shared" si="14"/>
        <v>12.899999999999999</v>
      </c>
      <c r="AK29" s="3">
        <f t="shared" si="15"/>
        <v>51.800000000000004</v>
      </c>
      <c r="AL29" s="1">
        <v>7</v>
      </c>
      <c r="AM29" s="1"/>
      <c r="AN29" s="1"/>
    </row>
    <row r="31" spans="1:40" x14ac:dyDescent="0.35">
      <c r="A31" s="4" t="s">
        <v>36</v>
      </c>
      <c r="B31" t="s">
        <v>19</v>
      </c>
      <c r="C31" s="4" t="s">
        <v>20</v>
      </c>
      <c r="E31" t="s">
        <v>12</v>
      </c>
      <c r="M31" t="s">
        <v>13</v>
      </c>
      <c r="U31" t="s">
        <v>14</v>
      </c>
      <c r="AC31" t="s">
        <v>15</v>
      </c>
    </row>
    <row r="32" spans="1:40" x14ac:dyDescent="0.35">
      <c r="E32" s="4" t="s">
        <v>1</v>
      </c>
      <c r="F32" s="4" t="s">
        <v>2</v>
      </c>
      <c r="G32" s="4" t="s">
        <v>3</v>
      </c>
      <c r="H32" s="4" t="s">
        <v>4</v>
      </c>
      <c r="I32" s="4" t="s">
        <v>5</v>
      </c>
      <c r="J32" s="4" t="s">
        <v>6</v>
      </c>
      <c r="K32" s="4" t="s">
        <v>7</v>
      </c>
      <c r="L32" s="4" t="s">
        <v>8</v>
      </c>
      <c r="M32" s="4" t="s">
        <v>1</v>
      </c>
      <c r="N32" s="4" t="s">
        <v>2</v>
      </c>
      <c r="O32" s="4" t="s">
        <v>3</v>
      </c>
      <c r="P32" s="4" t="s">
        <v>4</v>
      </c>
      <c r="Q32" s="4" t="s">
        <v>5</v>
      </c>
      <c r="R32" s="4" t="s">
        <v>6</v>
      </c>
      <c r="S32" s="4" t="s">
        <v>7</v>
      </c>
      <c r="T32" s="4" t="s">
        <v>8</v>
      </c>
      <c r="U32" s="4" t="s">
        <v>1</v>
      </c>
      <c r="V32" s="4" t="s">
        <v>2</v>
      </c>
      <c r="W32" s="4" t="s">
        <v>3</v>
      </c>
      <c r="X32" s="4" t="s">
        <v>4</v>
      </c>
      <c r="Y32" s="4" t="s">
        <v>5</v>
      </c>
      <c r="Z32" s="4" t="s">
        <v>6</v>
      </c>
      <c r="AA32" s="4" t="s">
        <v>7</v>
      </c>
      <c r="AB32" s="4" t="s">
        <v>8</v>
      </c>
      <c r="AC32" s="4" t="s">
        <v>1</v>
      </c>
      <c r="AD32" s="4" t="s">
        <v>2</v>
      </c>
      <c r="AE32" s="4" t="s">
        <v>3</v>
      </c>
      <c r="AF32" s="4" t="s">
        <v>4</v>
      </c>
      <c r="AG32" s="4" t="s">
        <v>5</v>
      </c>
      <c r="AH32" s="4" t="s">
        <v>6</v>
      </c>
      <c r="AI32" s="4" t="s">
        <v>7</v>
      </c>
      <c r="AJ32" s="4" t="s">
        <v>8</v>
      </c>
      <c r="AM32" s="4" t="s">
        <v>232</v>
      </c>
    </row>
    <row r="33" spans="1:40" s="4" customFormat="1" ht="20" customHeight="1" x14ac:dyDescent="0.35">
      <c r="A33" s="1" t="s">
        <v>86</v>
      </c>
      <c r="B33" s="1">
        <v>1998</v>
      </c>
      <c r="C33" s="1" t="s">
        <v>0</v>
      </c>
      <c r="D33" s="1">
        <v>201</v>
      </c>
      <c r="E33" s="2">
        <v>3.9</v>
      </c>
      <c r="F33" s="2">
        <v>1.2</v>
      </c>
      <c r="G33" s="2">
        <v>1</v>
      </c>
      <c r="H33" s="2">
        <f>AVERAGE(F33:G33)</f>
        <v>1.1000000000000001</v>
      </c>
      <c r="I33" s="2">
        <f>SUM(10-H33)</f>
        <v>8.9</v>
      </c>
      <c r="J33" s="2">
        <f>SUM(E33+I33)</f>
        <v>12.8</v>
      </c>
      <c r="K33" s="2">
        <v>0</v>
      </c>
      <c r="L33" s="2">
        <f>SUM(J33-K33)</f>
        <v>12.8</v>
      </c>
      <c r="M33" s="2">
        <v>4.0999999999999996</v>
      </c>
      <c r="N33" s="2">
        <v>1.7</v>
      </c>
      <c r="O33" s="2">
        <v>1.7</v>
      </c>
      <c r="P33" s="2">
        <f>AVERAGE(N33:O33)</f>
        <v>1.7</v>
      </c>
      <c r="Q33" s="2">
        <f>SUM(10-P33)</f>
        <v>8.3000000000000007</v>
      </c>
      <c r="R33" s="2">
        <f>SUM(M33+Q33)</f>
        <v>12.4</v>
      </c>
      <c r="S33" s="2">
        <v>0</v>
      </c>
      <c r="T33" s="2">
        <f>SUM(R33-S33)</f>
        <v>12.4</v>
      </c>
      <c r="U33" s="2">
        <v>6.9</v>
      </c>
      <c r="V33" s="2">
        <v>4.2</v>
      </c>
      <c r="W33" s="2">
        <v>3.6</v>
      </c>
      <c r="X33" s="2">
        <f>AVERAGE(V33:W33)</f>
        <v>3.9000000000000004</v>
      </c>
      <c r="Y33" s="2">
        <f>SUM(10-X33)</f>
        <v>6.1</v>
      </c>
      <c r="Z33" s="2">
        <f>SUM(U33+Y33)</f>
        <v>13</v>
      </c>
      <c r="AA33" s="2">
        <v>0</v>
      </c>
      <c r="AB33" s="2">
        <f>SUM(Z33-AA33)</f>
        <v>13</v>
      </c>
      <c r="AC33" s="2">
        <v>6.6</v>
      </c>
      <c r="AD33" s="2">
        <v>1.3</v>
      </c>
      <c r="AE33" s="2">
        <v>1.5</v>
      </c>
      <c r="AF33" s="2">
        <f>AVERAGE(AD33:AE33)</f>
        <v>1.4</v>
      </c>
      <c r="AG33" s="2">
        <f>SUM(10-AF33)</f>
        <v>8.6</v>
      </c>
      <c r="AH33" s="2">
        <f>SUM(AC33+AG33)</f>
        <v>15.2</v>
      </c>
      <c r="AI33" s="2">
        <v>0</v>
      </c>
      <c r="AJ33" s="2">
        <f>SUM(AH33-AI33)</f>
        <v>15.2</v>
      </c>
      <c r="AK33" s="3">
        <f>SUM(AJ33+AB33+T33+L33)</f>
        <v>53.400000000000006</v>
      </c>
      <c r="AL33" s="1">
        <v>1</v>
      </c>
      <c r="AM33" s="1" t="s">
        <v>231</v>
      </c>
      <c r="AN33" s="1"/>
    </row>
    <row r="34" spans="1:40" s="4" customFormat="1" ht="20" customHeight="1" x14ac:dyDescent="0.35">
      <c r="A34" s="1" t="s">
        <v>139</v>
      </c>
      <c r="B34" s="1">
        <v>2005</v>
      </c>
      <c r="C34" s="1" t="s">
        <v>140</v>
      </c>
      <c r="D34" s="1">
        <v>201</v>
      </c>
      <c r="E34" s="2">
        <v>3.9</v>
      </c>
      <c r="F34" s="2">
        <v>1.3</v>
      </c>
      <c r="G34" s="2">
        <v>1.3</v>
      </c>
      <c r="H34" s="2">
        <f>AVERAGE(F34:G34)</f>
        <v>1.3</v>
      </c>
      <c r="I34" s="2">
        <f>SUM(10-H34)</f>
        <v>8.6999999999999993</v>
      </c>
      <c r="J34" s="2">
        <f>SUM(E34+I34)</f>
        <v>12.6</v>
      </c>
      <c r="K34" s="2">
        <v>0</v>
      </c>
      <c r="L34" s="2">
        <f>SUM(J34-K34)</f>
        <v>12.6</v>
      </c>
      <c r="M34" s="2">
        <v>3.6</v>
      </c>
      <c r="N34" s="2">
        <v>2.1</v>
      </c>
      <c r="O34" s="2">
        <v>2.2000000000000002</v>
      </c>
      <c r="P34" s="2">
        <f>AVERAGE(N34:O34)</f>
        <v>2.1500000000000004</v>
      </c>
      <c r="Q34" s="2">
        <f>SUM(10-P34)</f>
        <v>7.85</v>
      </c>
      <c r="R34" s="2">
        <f>SUM(M34+Q34)</f>
        <v>11.45</v>
      </c>
      <c r="S34" s="2">
        <v>0</v>
      </c>
      <c r="T34" s="2">
        <f>SUM(R34-S34)</f>
        <v>11.45</v>
      </c>
      <c r="U34" s="2">
        <v>5.4</v>
      </c>
      <c r="V34" s="2">
        <v>3.3</v>
      </c>
      <c r="W34" s="2">
        <v>3.3</v>
      </c>
      <c r="X34" s="2">
        <f>AVERAGE(V34:W34)</f>
        <v>3.3</v>
      </c>
      <c r="Y34" s="2">
        <f>SUM(10-X34)</f>
        <v>6.7</v>
      </c>
      <c r="Z34" s="2">
        <f>SUM(U34+Y34)</f>
        <v>12.100000000000001</v>
      </c>
      <c r="AA34" s="2">
        <v>0</v>
      </c>
      <c r="AB34" s="2">
        <f>SUM(Z34-AA34)</f>
        <v>12.100000000000001</v>
      </c>
      <c r="AC34" s="2">
        <v>5.7</v>
      </c>
      <c r="AD34" s="2">
        <v>1.9</v>
      </c>
      <c r="AE34" s="2">
        <v>2.1</v>
      </c>
      <c r="AF34" s="2">
        <f>AVERAGE(AD34:AE34)</f>
        <v>2</v>
      </c>
      <c r="AG34" s="2">
        <f>SUM(10-AF34)</f>
        <v>8</v>
      </c>
      <c r="AH34" s="2">
        <f>SUM(AC34+AG34)</f>
        <v>13.7</v>
      </c>
      <c r="AI34" s="2">
        <v>0</v>
      </c>
      <c r="AJ34" s="2">
        <f>SUM(AH34-AI34)</f>
        <v>13.7</v>
      </c>
      <c r="AK34" s="3">
        <f>SUM(AJ34+AB34+T34+L34)</f>
        <v>49.85</v>
      </c>
      <c r="AL34" s="1">
        <v>2</v>
      </c>
      <c r="AM34" s="1" t="s">
        <v>231</v>
      </c>
      <c r="AN34" s="1"/>
    </row>
    <row r="35" spans="1:40" s="4" customFormat="1" ht="20" customHeight="1" x14ac:dyDescent="0.35">
      <c r="A35" s="1" t="s">
        <v>92</v>
      </c>
      <c r="B35" s="1">
        <v>2008</v>
      </c>
      <c r="C35" s="1" t="s">
        <v>90</v>
      </c>
      <c r="D35" s="1">
        <v>201</v>
      </c>
      <c r="E35" s="2">
        <v>3.9</v>
      </c>
      <c r="F35" s="2">
        <v>1.5</v>
      </c>
      <c r="G35" s="2">
        <v>1.5</v>
      </c>
      <c r="H35" s="2">
        <f>AVERAGE(F35:G35)</f>
        <v>1.5</v>
      </c>
      <c r="I35" s="2">
        <f>SUM(10-H35)</f>
        <v>8.5</v>
      </c>
      <c r="J35" s="2">
        <f>SUM(E35+I35)</f>
        <v>12.4</v>
      </c>
      <c r="K35" s="2">
        <v>0</v>
      </c>
      <c r="L35" s="2">
        <f>SUM(J35-K35)</f>
        <v>12.4</v>
      </c>
      <c r="M35" s="2">
        <v>2.6</v>
      </c>
      <c r="N35" s="2">
        <v>2.8</v>
      </c>
      <c r="O35" s="2">
        <v>2.5</v>
      </c>
      <c r="P35" s="2">
        <f>AVERAGE(N35:O35)</f>
        <v>2.65</v>
      </c>
      <c r="Q35" s="2">
        <f>SUM(10-P35)</f>
        <v>7.35</v>
      </c>
      <c r="R35" s="2">
        <f>SUM(M35+Q35)</f>
        <v>9.9499999999999993</v>
      </c>
      <c r="S35" s="2">
        <v>0</v>
      </c>
      <c r="T35" s="2">
        <f>SUM(R35-S35)</f>
        <v>9.9499999999999993</v>
      </c>
      <c r="U35" s="2">
        <v>4.9000000000000004</v>
      </c>
      <c r="V35" s="2">
        <v>4.3</v>
      </c>
      <c r="W35" s="2">
        <v>4.0999999999999996</v>
      </c>
      <c r="X35" s="2">
        <f>AVERAGE(V35:W35)</f>
        <v>4.1999999999999993</v>
      </c>
      <c r="Y35" s="2">
        <f>SUM(10-X35)</f>
        <v>5.8000000000000007</v>
      </c>
      <c r="Z35" s="2">
        <f>SUM(U35+Y35)</f>
        <v>10.700000000000001</v>
      </c>
      <c r="AA35" s="2">
        <v>0</v>
      </c>
      <c r="AB35" s="2">
        <f>SUM(Z35-AA35)</f>
        <v>10.700000000000001</v>
      </c>
      <c r="AC35" s="2">
        <v>6.1</v>
      </c>
      <c r="AD35" s="2">
        <v>2</v>
      </c>
      <c r="AE35" s="2">
        <v>2</v>
      </c>
      <c r="AF35" s="2">
        <f>AVERAGE(AD35:AE35)</f>
        <v>2</v>
      </c>
      <c r="AG35" s="2">
        <f>SUM(10-AF35)</f>
        <v>8</v>
      </c>
      <c r="AH35" s="2">
        <f>SUM(AC35+AG35)</f>
        <v>14.1</v>
      </c>
      <c r="AI35" s="2">
        <v>0</v>
      </c>
      <c r="AJ35" s="2">
        <f>SUM(AH35-AI35)</f>
        <v>14.1</v>
      </c>
      <c r="AK35" s="3">
        <f>SUM(AJ35+AB35+T35+L35)</f>
        <v>47.15</v>
      </c>
      <c r="AL35" s="1">
        <v>3</v>
      </c>
      <c r="AM35" s="1" t="s">
        <v>231</v>
      </c>
      <c r="AN35" s="1"/>
    </row>
    <row r="36" spans="1:40" s="4" customFormat="1" ht="20" customHeight="1" x14ac:dyDescent="0.35">
      <c r="A36" s="1" t="s">
        <v>91</v>
      </c>
      <c r="B36" s="1">
        <v>2006</v>
      </c>
      <c r="C36" s="1" t="s">
        <v>90</v>
      </c>
      <c r="D36" s="1">
        <v>201</v>
      </c>
      <c r="E36" s="2">
        <v>3.9</v>
      </c>
      <c r="F36" s="2">
        <v>1.3</v>
      </c>
      <c r="G36" s="2">
        <v>1.3</v>
      </c>
      <c r="H36" s="2">
        <f>AVERAGE(F36:G36)</f>
        <v>1.3</v>
      </c>
      <c r="I36" s="2">
        <f>SUM(10-H36)</f>
        <v>8.6999999999999993</v>
      </c>
      <c r="J36" s="2">
        <f>SUM(E36+I36)</f>
        <v>12.6</v>
      </c>
      <c r="K36" s="2">
        <v>0</v>
      </c>
      <c r="L36" s="2">
        <f>SUM(J36-K36)</f>
        <v>12.6</v>
      </c>
      <c r="M36" s="2">
        <v>2.7</v>
      </c>
      <c r="N36" s="2">
        <v>2.6</v>
      </c>
      <c r="O36" s="2">
        <v>2.6</v>
      </c>
      <c r="P36" s="2">
        <f>AVERAGE(N36:O36)</f>
        <v>2.6</v>
      </c>
      <c r="Q36" s="2">
        <f>SUM(10-P36)</f>
        <v>7.4</v>
      </c>
      <c r="R36" s="2">
        <f>SUM(M36+Q36)</f>
        <v>10.100000000000001</v>
      </c>
      <c r="S36" s="2">
        <v>0</v>
      </c>
      <c r="T36" s="2">
        <f>SUM(R36-S36)</f>
        <v>10.100000000000001</v>
      </c>
      <c r="U36" s="2">
        <v>4.8</v>
      </c>
      <c r="V36" s="2">
        <v>4.4000000000000004</v>
      </c>
      <c r="W36" s="2">
        <v>4.8</v>
      </c>
      <c r="X36" s="2">
        <f>AVERAGE(V36:W36)</f>
        <v>4.5999999999999996</v>
      </c>
      <c r="Y36" s="2">
        <f>SUM(10-X36)</f>
        <v>5.4</v>
      </c>
      <c r="Z36" s="2">
        <f>SUM(U36+Y36)</f>
        <v>10.199999999999999</v>
      </c>
      <c r="AA36" s="2">
        <v>0</v>
      </c>
      <c r="AB36" s="2">
        <f>SUM(Z36-AA36)</f>
        <v>10.199999999999999</v>
      </c>
      <c r="AC36" s="2">
        <v>4.9000000000000004</v>
      </c>
      <c r="AD36" s="2">
        <v>2.7</v>
      </c>
      <c r="AE36" s="2">
        <v>3.1</v>
      </c>
      <c r="AF36" s="2">
        <f>AVERAGE(AD36:AE36)</f>
        <v>2.9000000000000004</v>
      </c>
      <c r="AG36" s="2">
        <f>SUM(10-AF36)</f>
        <v>7.1</v>
      </c>
      <c r="AH36" s="2">
        <f>SUM(AC36+AG36)</f>
        <v>12</v>
      </c>
      <c r="AI36" s="2">
        <v>0</v>
      </c>
      <c r="AJ36" s="2">
        <f>SUM(AH36-AI36)</f>
        <v>12</v>
      </c>
      <c r="AK36" s="3">
        <f>SUM(AJ36+AB36+T36+L36)</f>
        <v>44.9</v>
      </c>
      <c r="AL36" s="1">
        <v>4</v>
      </c>
      <c r="AM36" s="1"/>
      <c r="AN36" s="1"/>
    </row>
    <row r="38" spans="1:40" x14ac:dyDescent="0.35">
      <c r="A38" s="4" t="s">
        <v>37</v>
      </c>
      <c r="B38" t="s">
        <v>21</v>
      </c>
      <c r="C38" s="4" t="s">
        <v>20</v>
      </c>
      <c r="E38" t="s">
        <v>12</v>
      </c>
      <c r="M38" t="s">
        <v>13</v>
      </c>
      <c r="U38" t="s">
        <v>14</v>
      </c>
      <c r="AC38" t="s">
        <v>15</v>
      </c>
    </row>
    <row r="39" spans="1:40" x14ac:dyDescent="0.35">
      <c r="E39" s="4" t="s">
        <v>1</v>
      </c>
      <c r="F39" s="4" t="s">
        <v>2</v>
      </c>
      <c r="G39" s="4" t="s">
        <v>3</v>
      </c>
      <c r="H39" s="4" t="s">
        <v>4</v>
      </c>
      <c r="I39" s="4" t="s">
        <v>5</v>
      </c>
      <c r="J39" s="4" t="s">
        <v>6</v>
      </c>
      <c r="K39" s="4" t="s">
        <v>7</v>
      </c>
      <c r="L39" s="4" t="s">
        <v>8</v>
      </c>
      <c r="M39" s="4" t="s">
        <v>1</v>
      </c>
      <c r="N39" s="4" t="s">
        <v>2</v>
      </c>
      <c r="O39" s="4" t="s">
        <v>3</v>
      </c>
      <c r="P39" s="4" t="s">
        <v>4</v>
      </c>
      <c r="Q39" s="4" t="s">
        <v>5</v>
      </c>
      <c r="R39" s="4" t="s">
        <v>6</v>
      </c>
      <c r="S39" s="4" t="s">
        <v>7</v>
      </c>
      <c r="T39" s="4" t="s">
        <v>8</v>
      </c>
      <c r="U39" s="4" t="s">
        <v>1</v>
      </c>
      <c r="V39" s="4" t="s">
        <v>2</v>
      </c>
      <c r="W39" s="4" t="s">
        <v>3</v>
      </c>
      <c r="X39" s="4" t="s">
        <v>4</v>
      </c>
      <c r="Y39" s="4" t="s">
        <v>5</v>
      </c>
      <c r="Z39" s="4" t="s">
        <v>6</v>
      </c>
      <c r="AA39" s="4" t="s">
        <v>7</v>
      </c>
      <c r="AB39" s="4" t="s">
        <v>8</v>
      </c>
      <c r="AC39" s="4" t="s">
        <v>1</v>
      </c>
      <c r="AD39" s="4" t="s">
        <v>2</v>
      </c>
      <c r="AE39" s="4" t="s">
        <v>3</v>
      </c>
      <c r="AF39" s="4" t="s">
        <v>4</v>
      </c>
      <c r="AG39" s="4" t="s">
        <v>5</v>
      </c>
      <c r="AH39" s="4" t="s">
        <v>6</v>
      </c>
      <c r="AI39" s="4" t="s">
        <v>7</v>
      </c>
      <c r="AJ39" s="4" t="s">
        <v>8</v>
      </c>
      <c r="AM39" s="4" t="s">
        <v>232</v>
      </c>
    </row>
    <row r="40" spans="1:40" s="4" customFormat="1" ht="20" customHeight="1" x14ac:dyDescent="0.35">
      <c r="A40" s="1" t="s">
        <v>216</v>
      </c>
      <c r="B40" s="1">
        <v>2009</v>
      </c>
      <c r="C40" s="1" t="s">
        <v>168</v>
      </c>
      <c r="D40" s="1">
        <v>202</v>
      </c>
      <c r="E40" s="2">
        <v>3.9</v>
      </c>
      <c r="F40" s="2">
        <v>1.3</v>
      </c>
      <c r="G40" s="2">
        <v>1.5</v>
      </c>
      <c r="H40" s="2">
        <f>AVERAGE(F40:G40)</f>
        <v>1.4</v>
      </c>
      <c r="I40" s="2">
        <f>SUM(10-H40)</f>
        <v>8.6</v>
      </c>
      <c r="J40" s="2">
        <f>SUM(E40+I40)</f>
        <v>12.5</v>
      </c>
      <c r="K40" s="2">
        <v>0</v>
      </c>
      <c r="L40" s="2">
        <f>SUM(J40-K40)</f>
        <v>12.5</v>
      </c>
      <c r="M40" s="2">
        <v>0</v>
      </c>
      <c r="N40" s="2">
        <v>0</v>
      </c>
      <c r="O40" s="2">
        <v>0</v>
      </c>
      <c r="P40" s="2">
        <f>AVERAGE(N40:O40)</f>
        <v>0</v>
      </c>
      <c r="Q40" s="2">
        <f>SUM(10-P40)</f>
        <v>10</v>
      </c>
      <c r="R40" s="2">
        <f>SUM(M40+Q40)</f>
        <v>10</v>
      </c>
      <c r="S40" s="2">
        <v>0</v>
      </c>
      <c r="T40" s="2">
        <f>SUM(R40-S40)</f>
        <v>10</v>
      </c>
      <c r="U40" s="2">
        <v>3.8</v>
      </c>
      <c r="V40" s="2">
        <v>6</v>
      </c>
      <c r="W40" s="2">
        <v>5.8</v>
      </c>
      <c r="X40" s="2">
        <f>AVERAGE(V40:W40)</f>
        <v>5.9</v>
      </c>
      <c r="Y40" s="2">
        <f>SUM(10-X40)</f>
        <v>4.0999999999999996</v>
      </c>
      <c r="Z40" s="2">
        <f>SUM(U40+Y40)</f>
        <v>7.8999999999999995</v>
      </c>
      <c r="AA40" s="2">
        <v>0</v>
      </c>
      <c r="AB40" s="2">
        <f>SUM(Z40-AA40)</f>
        <v>7.8999999999999995</v>
      </c>
      <c r="AC40" s="2">
        <v>5.5</v>
      </c>
      <c r="AD40" s="2">
        <v>2.9</v>
      </c>
      <c r="AE40" s="2">
        <v>2.7</v>
      </c>
      <c r="AF40" s="2">
        <f>AVERAGE(AD40:AE40)</f>
        <v>2.8</v>
      </c>
      <c r="AG40" s="2">
        <f>SUM(10-AF40)</f>
        <v>7.2</v>
      </c>
      <c r="AH40" s="2">
        <f>SUM(AC40+AG40)</f>
        <v>12.7</v>
      </c>
      <c r="AI40" s="2">
        <v>0</v>
      </c>
      <c r="AJ40" s="2">
        <f>SUM(AH40-AI40)</f>
        <v>12.7</v>
      </c>
      <c r="AK40" s="3">
        <f>SUM(AJ40+AB40+T40+L40)</f>
        <v>43.099999999999994</v>
      </c>
      <c r="AL40" s="1">
        <v>1</v>
      </c>
      <c r="AM40" s="1" t="s">
        <v>231</v>
      </c>
      <c r="AN40" s="1"/>
    </row>
    <row r="41" spans="1:40" s="4" customFormat="1" ht="20" customHeight="1" x14ac:dyDescent="0.35">
      <c r="A41" s="1" t="s">
        <v>93</v>
      </c>
      <c r="B41" s="1">
        <v>2009</v>
      </c>
      <c r="C41" s="1" t="s">
        <v>90</v>
      </c>
      <c r="D41" s="1">
        <v>202</v>
      </c>
      <c r="E41" s="2">
        <v>0</v>
      </c>
      <c r="F41" s="2">
        <v>0</v>
      </c>
      <c r="G41" s="2">
        <v>0</v>
      </c>
      <c r="H41" s="2">
        <f>AVERAGE(F41:G41)</f>
        <v>0</v>
      </c>
      <c r="I41" s="2">
        <v>0</v>
      </c>
      <c r="J41" s="2">
        <f>SUM(E41+I41)</f>
        <v>0</v>
      </c>
      <c r="K41" s="2">
        <v>0</v>
      </c>
      <c r="L41" s="2">
        <f>SUM(J41-K41)</f>
        <v>0</v>
      </c>
      <c r="M41" s="2">
        <v>0</v>
      </c>
      <c r="N41" s="2">
        <v>0</v>
      </c>
      <c r="O41" s="2">
        <v>0</v>
      </c>
      <c r="P41" s="2">
        <f>AVERAGE(N41:O41)</f>
        <v>0</v>
      </c>
      <c r="Q41" s="2">
        <v>0</v>
      </c>
      <c r="R41" s="2">
        <f>SUM(M41+Q41)</f>
        <v>0</v>
      </c>
      <c r="S41" s="2">
        <v>0</v>
      </c>
      <c r="T41" s="2">
        <f>SUM(R41-S41)</f>
        <v>0</v>
      </c>
      <c r="U41" s="2">
        <v>0</v>
      </c>
      <c r="V41" s="2">
        <v>0</v>
      </c>
      <c r="W41" s="2">
        <v>0</v>
      </c>
      <c r="X41" s="2">
        <f>AVERAGE(V41:W41)</f>
        <v>0</v>
      </c>
      <c r="Y41" s="2">
        <v>0</v>
      </c>
      <c r="Z41" s="2">
        <f>SUM(U41+Y41)</f>
        <v>0</v>
      </c>
      <c r="AA41" s="2">
        <v>0</v>
      </c>
      <c r="AB41" s="2">
        <f>SUM(Z41-AA41)</f>
        <v>0</v>
      </c>
      <c r="AC41" s="2">
        <v>0</v>
      </c>
      <c r="AD41" s="2">
        <v>0</v>
      </c>
      <c r="AE41" s="2">
        <v>0</v>
      </c>
      <c r="AF41" s="2">
        <f>AVERAGE(AD41:AE41)</f>
        <v>0</v>
      </c>
      <c r="AG41" s="2">
        <v>0</v>
      </c>
      <c r="AH41" s="2">
        <f>SUM(AC41+AG41)</f>
        <v>0</v>
      </c>
      <c r="AI41" s="2">
        <v>0</v>
      </c>
      <c r="AJ41" s="2">
        <f>SUM(AH41-AI41)</f>
        <v>0</v>
      </c>
      <c r="AK41" s="3">
        <f>SUM(AJ41+AB41+T41+L41)</f>
        <v>0</v>
      </c>
      <c r="AL41" s="1"/>
      <c r="AM41" s="1" t="s">
        <v>231</v>
      </c>
      <c r="AN41" s="1"/>
    </row>
    <row r="42" spans="1:40" s="4" customFormat="1" ht="20" customHeight="1" x14ac:dyDescent="0.35">
      <c r="A42" s="1" t="s">
        <v>94</v>
      </c>
      <c r="B42" s="1">
        <v>2009</v>
      </c>
      <c r="C42" s="1" t="s">
        <v>90</v>
      </c>
      <c r="D42" s="1">
        <v>202</v>
      </c>
      <c r="E42" s="2">
        <v>0</v>
      </c>
      <c r="F42" s="2">
        <v>0</v>
      </c>
      <c r="G42" s="2">
        <v>0</v>
      </c>
      <c r="H42" s="2">
        <f>AVERAGE(F42:G42)</f>
        <v>0</v>
      </c>
      <c r="I42" s="2">
        <v>0</v>
      </c>
      <c r="J42" s="2">
        <f>SUM(E42+I42)</f>
        <v>0</v>
      </c>
      <c r="K42" s="2">
        <v>0</v>
      </c>
      <c r="L42" s="2">
        <f>SUM(J42-K42)</f>
        <v>0</v>
      </c>
      <c r="M42" s="2">
        <v>0</v>
      </c>
      <c r="N42" s="2">
        <v>0</v>
      </c>
      <c r="O42" s="2">
        <v>0</v>
      </c>
      <c r="P42" s="2">
        <f>AVERAGE(N42:O42)</f>
        <v>0</v>
      </c>
      <c r="Q42" s="2">
        <v>0</v>
      </c>
      <c r="R42" s="2">
        <f>SUM(M42+Q42)</f>
        <v>0</v>
      </c>
      <c r="S42" s="2">
        <v>0</v>
      </c>
      <c r="T42" s="2">
        <f>SUM(R42-S42)</f>
        <v>0</v>
      </c>
      <c r="U42" s="2">
        <v>0</v>
      </c>
      <c r="V42" s="2">
        <v>0</v>
      </c>
      <c r="W42" s="2">
        <v>0</v>
      </c>
      <c r="X42" s="2">
        <f>AVERAGE(V42:W42)</f>
        <v>0</v>
      </c>
      <c r="Y42" s="2">
        <v>0</v>
      </c>
      <c r="Z42" s="2">
        <f>SUM(U42+Y42)</f>
        <v>0</v>
      </c>
      <c r="AA42" s="2">
        <v>0</v>
      </c>
      <c r="AB42" s="2">
        <f>SUM(Z42-AA42)</f>
        <v>0</v>
      </c>
      <c r="AC42" s="2">
        <v>0</v>
      </c>
      <c r="AD42" s="2">
        <v>0</v>
      </c>
      <c r="AE42" s="2">
        <v>0</v>
      </c>
      <c r="AF42" s="2">
        <f>AVERAGE(AD42:AE42)</f>
        <v>0</v>
      </c>
      <c r="AG42" s="2">
        <v>0</v>
      </c>
      <c r="AH42" s="2">
        <f>SUM(AC42+AG42)</f>
        <v>0</v>
      </c>
      <c r="AI42" s="2">
        <v>0</v>
      </c>
      <c r="AJ42" s="2">
        <f>SUM(AH42-AI42)</f>
        <v>0</v>
      </c>
      <c r="AK42" s="3">
        <f>SUM(AJ42+AB42+T42+L42)</f>
        <v>0</v>
      </c>
      <c r="AL42" s="1"/>
      <c r="AM42" s="1" t="s">
        <v>231</v>
      </c>
      <c r="AN42" s="1"/>
    </row>
    <row r="44" spans="1:40" x14ac:dyDescent="0.35">
      <c r="A44" s="4" t="s">
        <v>38</v>
      </c>
      <c r="B44" t="s">
        <v>16</v>
      </c>
      <c r="C44" s="4" t="s">
        <v>20</v>
      </c>
      <c r="E44" t="s">
        <v>12</v>
      </c>
      <c r="M44" t="s">
        <v>13</v>
      </c>
      <c r="U44" t="s">
        <v>14</v>
      </c>
      <c r="AC44" t="s">
        <v>15</v>
      </c>
    </row>
    <row r="45" spans="1:40" x14ac:dyDescent="0.35">
      <c r="E45" s="4" t="s">
        <v>1</v>
      </c>
      <c r="F45" s="4" t="s">
        <v>2</v>
      </c>
      <c r="G45" s="4" t="s">
        <v>3</v>
      </c>
      <c r="H45" s="4" t="s">
        <v>4</v>
      </c>
      <c r="I45" s="4" t="s">
        <v>5</v>
      </c>
      <c r="J45" s="4" t="s">
        <v>6</v>
      </c>
      <c r="K45" s="4" t="s">
        <v>7</v>
      </c>
      <c r="L45" s="4" t="s">
        <v>8</v>
      </c>
      <c r="M45" s="4" t="s">
        <v>1</v>
      </c>
      <c r="N45" s="4" t="s">
        <v>2</v>
      </c>
      <c r="O45" s="4" t="s">
        <v>3</v>
      </c>
      <c r="P45" s="4" t="s">
        <v>4</v>
      </c>
      <c r="Q45" s="4" t="s">
        <v>5</v>
      </c>
      <c r="R45" s="4" t="s">
        <v>6</v>
      </c>
      <c r="S45" s="4" t="s">
        <v>7</v>
      </c>
      <c r="T45" s="4" t="s">
        <v>8</v>
      </c>
      <c r="U45" s="4" t="s">
        <v>1</v>
      </c>
      <c r="V45" s="4" t="s">
        <v>2</v>
      </c>
      <c r="W45" s="4" t="s">
        <v>3</v>
      </c>
      <c r="X45" s="4" t="s">
        <v>4</v>
      </c>
      <c r="Y45" s="4" t="s">
        <v>5</v>
      </c>
      <c r="Z45" s="4" t="s">
        <v>6</v>
      </c>
      <c r="AA45" s="4" t="s">
        <v>7</v>
      </c>
      <c r="AB45" s="4" t="s">
        <v>8</v>
      </c>
      <c r="AC45" s="4" t="s">
        <v>1</v>
      </c>
      <c r="AD45" s="4" t="s">
        <v>2</v>
      </c>
      <c r="AE45" s="4" t="s">
        <v>3</v>
      </c>
      <c r="AF45" s="4" t="s">
        <v>4</v>
      </c>
      <c r="AG45" s="4" t="s">
        <v>5</v>
      </c>
      <c r="AH45" s="4" t="s">
        <v>6</v>
      </c>
      <c r="AI45" s="4" t="s">
        <v>7</v>
      </c>
      <c r="AJ45" s="4" t="s">
        <v>8</v>
      </c>
      <c r="AM45" s="4" t="s">
        <v>232</v>
      </c>
    </row>
    <row r="46" spans="1:40" s="4" customFormat="1" ht="20" customHeight="1" x14ac:dyDescent="0.35">
      <c r="A46" s="1" t="s">
        <v>87</v>
      </c>
      <c r="B46" s="1">
        <v>2012</v>
      </c>
      <c r="C46" s="1" t="s">
        <v>0</v>
      </c>
      <c r="D46" s="1">
        <v>203</v>
      </c>
      <c r="E46" s="2">
        <v>3.9</v>
      </c>
      <c r="F46" s="2">
        <v>1.7</v>
      </c>
      <c r="G46" s="2">
        <v>1.7</v>
      </c>
      <c r="H46" s="2">
        <f>AVERAGE(F46:G46)</f>
        <v>1.7</v>
      </c>
      <c r="I46" s="2">
        <f>SUM(10-H46)</f>
        <v>8.3000000000000007</v>
      </c>
      <c r="J46" s="2">
        <f>SUM(E46+I46)</f>
        <v>12.200000000000001</v>
      </c>
      <c r="K46" s="2">
        <v>0</v>
      </c>
      <c r="L46" s="2">
        <f>SUM(J46-K46)</f>
        <v>12.200000000000001</v>
      </c>
      <c r="M46" s="2">
        <v>2.9</v>
      </c>
      <c r="N46" s="2">
        <v>2.2999999999999998</v>
      </c>
      <c r="O46" s="2">
        <v>1.8</v>
      </c>
      <c r="P46" s="2">
        <f>AVERAGE(N46:O46)</f>
        <v>2.0499999999999998</v>
      </c>
      <c r="Q46" s="2">
        <f>SUM(10-P46)</f>
        <v>7.95</v>
      </c>
      <c r="R46" s="2">
        <f>SUM(M46+Q46)</f>
        <v>10.85</v>
      </c>
      <c r="S46" s="2">
        <v>0</v>
      </c>
      <c r="T46" s="2">
        <f>SUM(R46-S46)</f>
        <v>10.85</v>
      </c>
      <c r="U46" s="2">
        <v>4.7</v>
      </c>
      <c r="V46" s="2">
        <v>3.1</v>
      </c>
      <c r="W46" s="2">
        <v>2.7</v>
      </c>
      <c r="X46" s="2">
        <f>AVERAGE(V46:W46)</f>
        <v>2.9000000000000004</v>
      </c>
      <c r="Y46" s="2">
        <f>SUM(10-X46)</f>
        <v>7.1</v>
      </c>
      <c r="Z46" s="2">
        <f>SUM(U46+Y46)</f>
        <v>11.8</v>
      </c>
      <c r="AA46" s="2">
        <v>0</v>
      </c>
      <c r="AB46" s="2">
        <f>SUM(Z46-AA46)</f>
        <v>11.8</v>
      </c>
      <c r="AC46" s="2">
        <v>6.1</v>
      </c>
      <c r="AD46" s="2">
        <v>1.5</v>
      </c>
      <c r="AE46" s="2">
        <v>1.5</v>
      </c>
      <c r="AF46" s="2">
        <f>AVERAGE(AD46:AE46)</f>
        <v>1.5</v>
      </c>
      <c r="AG46" s="2">
        <f>SUM(10-AF46)</f>
        <v>8.5</v>
      </c>
      <c r="AH46" s="2">
        <f>SUM(AC46+AG46)</f>
        <v>14.6</v>
      </c>
      <c r="AI46" s="2">
        <v>0</v>
      </c>
      <c r="AJ46" s="2">
        <f>SUM(AH46-AI46)</f>
        <v>14.6</v>
      </c>
      <c r="AK46" s="3">
        <f>SUM(AJ46+AB46+T46+L46)</f>
        <v>49.45</v>
      </c>
      <c r="AL46" s="1">
        <v>1</v>
      </c>
      <c r="AM46" s="1" t="s">
        <v>231</v>
      </c>
      <c r="AN46" s="1"/>
    </row>
    <row r="47" spans="1:40" s="4" customFormat="1" ht="20" customHeight="1" x14ac:dyDescent="0.35">
      <c r="A47" s="1" t="s">
        <v>95</v>
      </c>
      <c r="B47" s="1">
        <v>2011</v>
      </c>
      <c r="C47" s="1" t="s">
        <v>90</v>
      </c>
      <c r="D47" s="1">
        <v>203</v>
      </c>
      <c r="E47" s="2">
        <v>3.9</v>
      </c>
      <c r="F47" s="2">
        <v>1.6</v>
      </c>
      <c r="G47" s="2">
        <v>1.4</v>
      </c>
      <c r="H47" s="2">
        <f>AVERAGE(F47:G47)</f>
        <v>1.5</v>
      </c>
      <c r="I47" s="2">
        <f>SUM(10-H47)</f>
        <v>8.5</v>
      </c>
      <c r="J47" s="2">
        <f>SUM(E47+I47)</f>
        <v>12.4</v>
      </c>
      <c r="K47" s="2">
        <v>0</v>
      </c>
      <c r="L47" s="2">
        <f>SUM(J47-K47)</f>
        <v>12.4</v>
      </c>
      <c r="M47" s="2">
        <v>2.8</v>
      </c>
      <c r="N47" s="2">
        <v>3.1</v>
      </c>
      <c r="O47" s="2">
        <v>3.4</v>
      </c>
      <c r="P47" s="2">
        <f>AVERAGE(N47:O47)</f>
        <v>3.25</v>
      </c>
      <c r="Q47" s="2">
        <f>SUM(10-P47)</f>
        <v>6.75</v>
      </c>
      <c r="R47" s="2">
        <f>SUM(M47+Q47)</f>
        <v>9.5500000000000007</v>
      </c>
      <c r="S47" s="2">
        <v>0</v>
      </c>
      <c r="T47" s="2">
        <f>SUM(R47-S47)</f>
        <v>9.5500000000000007</v>
      </c>
      <c r="U47" s="2">
        <v>4.5999999999999996</v>
      </c>
      <c r="V47" s="2">
        <v>5</v>
      </c>
      <c r="W47" s="2">
        <v>5</v>
      </c>
      <c r="X47" s="2">
        <f>AVERAGE(V47:W47)</f>
        <v>5</v>
      </c>
      <c r="Y47" s="2">
        <f>SUM(10-X47)</f>
        <v>5</v>
      </c>
      <c r="Z47" s="2">
        <f>SUM(U47+Y47)</f>
        <v>9.6</v>
      </c>
      <c r="AA47" s="2">
        <v>0</v>
      </c>
      <c r="AB47" s="2">
        <f>SUM(Z47-AA47)</f>
        <v>9.6</v>
      </c>
      <c r="AC47" s="2">
        <v>5.5</v>
      </c>
      <c r="AD47" s="2">
        <v>2.4</v>
      </c>
      <c r="AE47" s="2">
        <v>2.2000000000000002</v>
      </c>
      <c r="AF47" s="2">
        <f>AVERAGE(AD47:AE47)</f>
        <v>2.2999999999999998</v>
      </c>
      <c r="AG47" s="2">
        <f>SUM(10-AF47)</f>
        <v>7.7</v>
      </c>
      <c r="AH47" s="2">
        <f>SUM(AC47+AG47)</f>
        <v>13.2</v>
      </c>
      <c r="AI47" s="2">
        <v>0</v>
      </c>
      <c r="AJ47" s="2">
        <f>SUM(AH47-AI47)</f>
        <v>13.2</v>
      </c>
      <c r="AK47" s="3">
        <f>SUM(AJ47+AB47+T47+L47)</f>
        <v>44.749999999999993</v>
      </c>
      <c r="AL47" s="1">
        <v>2</v>
      </c>
      <c r="AM47" s="1" t="s">
        <v>231</v>
      </c>
      <c r="AN47" s="1"/>
    </row>
    <row r="48" spans="1:40" s="4" customFormat="1" ht="20" customHeight="1" x14ac:dyDescent="0.35">
      <c r="A48" s="1" t="s">
        <v>96</v>
      </c>
      <c r="B48" s="1">
        <v>2012</v>
      </c>
      <c r="C48" s="1" t="s">
        <v>90</v>
      </c>
      <c r="D48" s="1">
        <v>203</v>
      </c>
      <c r="E48" s="2">
        <v>3.9</v>
      </c>
      <c r="F48" s="2">
        <v>1.2</v>
      </c>
      <c r="G48" s="2">
        <v>1</v>
      </c>
      <c r="H48" s="2">
        <f>AVERAGE(F48:G48)</f>
        <v>1.1000000000000001</v>
      </c>
      <c r="I48" s="2">
        <f>SUM(10-H48)</f>
        <v>8.9</v>
      </c>
      <c r="J48" s="2">
        <f>SUM(E48+I48)</f>
        <v>12.8</v>
      </c>
      <c r="K48" s="2">
        <v>0</v>
      </c>
      <c r="L48" s="2">
        <f>SUM(J48-K48)</f>
        <v>12.8</v>
      </c>
      <c r="M48" s="2">
        <v>1.2</v>
      </c>
      <c r="N48" s="2">
        <v>2.9</v>
      </c>
      <c r="O48" s="2">
        <v>3</v>
      </c>
      <c r="P48" s="2">
        <f>AVERAGE(N48:O48)</f>
        <v>2.95</v>
      </c>
      <c r="Q48" s="2">
        <f>SUM(10-P48)</f>
        <v>7.05</v>
      </c>
      <c r="R48" s="2">
        <f>SUM(M48+Q48)</f>
        <v>8.25</v>
      </c>
      <c r="S48" s="2">
        <v>1.5</v>
      </c>
      <c r="T48" s="2">
        <f>SUM(R48-S48)</f>
        <v>6.75</v>
      </c>
      <c r="U48" s="2">
        <v>4.8</v>
      </c>
      <c r="V48" s="2">
        <v>5.5</v>
      </c>
      <c r="W48" s="2">
        <v>5.5</v>
      </c>
      <c r="X48" s="2">
        <f>AVERAGE(V48:W48)</f>
        <v>5.5</v>
      </c>
      <c r="Y48" s="2">
        <f>SUM(10-X48)</f>
        <v>4.5</v>
      </c>
      <c r="Z48" s="2">
        <f>SUM(U48+Y48)</f>
        <v>9.3000000000000007</v>
      </c>
      <c r="AA48" s="2">
        <v>0</v>
      </c>
      <c r="AB48" s="2">
        <f>SUM(Z48-AA48)</f>
        <v>9.3000000000000007</v>
      </c>
      <c r="AC48" s="2">
        <v>5.7</v>
      </c>
      <c r="AD48" s="2">
        <v>1.6</v>
      </c>
      <c r="AE48" s="2">
        <v>2</v>
      </c>
      <c r="AF48" s="2">
        <f>AVERAGE(AD48:AE48)</f>
        <v>1.8</v>
      </c>
      <c r="AG48" s="2">
        <f>SUM(10-AF48)</f>
        <v>8.1999999999999993</v>
      </c>
      <c r="AH48" s="2">
        <f>SUM(AC48+AG48)</f>
        <v>13.899999999999999</v>
      </c>
      <c r="AI48" s="2">
        <v>0</v>
      </c>
      <c r="AJ48" s="2">
        <f>SUM(AH48-AI48)</f>
        <v>13.899999999999999</v>
      </c>
      <c r="AK48" s="3">
        <f>SUM(AJ48+AB48+T48+L48)</f>
        <v>42.75</v>
      </c>
      <c r="AL48" s="1">
        <v>3</v>
      </c>
      <c r="AM48" s="1" t="s">
        <v>231</v>
      </c>
      <c r="AN48" s="1"/>
    </row>
    <row r="50" spans="1:40" x14ac:dyDescent="0.35">
      <c r="A50" s="4" t="s">
        <v>39</v>
      </c>
      <c r="B50" t="s">
        <v>17</v>
      </c>
      <c r="C50" s="4" t="s">
        <v>20</v>
      </c>
      <c r="E50" t="s">
        <v>12</v>
      </c>
      <c r="M50" t="s">
        <v>13</v>
      </c>
      <c r="U50" t="s">
        <v>14</v>
      </c>
      <c r="AC50" t="s">
        <v>15</v>
      </c>
    </row>
    <row r="51" spans="1:40" x14ac:dyDescent="0.35">
      <c r="E51" s="4" t="s">
        <v>1</v>
      </c>
      <c r="F51" s="4" t="s">
        <v>2</v>
      </c>
      <c r="G51" s="4" t="s">
        <v>3</v>
      </c>
      <c r="H51" s="4" t="s">
        <v>4</v>
      </c>
      <c r="I51" s="4" t="s">
        <v>5</v>
      </c>
      <c r="J51" s="4" t="s">
        <v>6</v>
      </c>
      <c r="K51" s="4" t="s">
        <v>7</v>
      </c>
      <c r="L51" s="4" t="s">
        <v>8</v>
      </c>
      <c r="M51" s="4" t="s">
        <v>1</v>
      </c>
      <c r="N51" s="4" t="s">
        <v>2</v>
      </c>
      <c r="O51" s="4" t="s">
        <v>3</v>
      </c>
      <c r="P51" s="4" t="s">
        <v>4</v>
      </c>
      <c r="Q51" s="4" t="s">
        <v>5</v>
      </c>
      <c r="R51" s="4" t="s">
        <v>6</v>
      </c>
      <c r="S51" s="4" t="s">
        <v>7</v>
      </c>
      <c r="T51" s="4" t="s">
        <v>8</v>
      </c>
      <c r="U51" s="4" t="s">
        <v>1</v>
      </c>
      <c r="V51" s="4" t="s">
        <v>2</v>
      </c>
      <c r="W51" s="4" t="s">
        <v>3</v>
      </c>
      <c r="X51" s="4" t="s">
        <v>4</v>
      </c>
      <c r="Y51" s="4" t="s">
        <v>5</v>
      </c>
      <c r="Z51" s="4" t="s">
        <v>6</v>
      </c>
      <c r="AA51" s="4" t="s">
        <v>7</v>
      </c>
      <c r="AB51" s="4" t="s">
        <v>8</v>
      </c>
      <c r="AC51" s="4" t="s">
        <v>1</v>
      </c>
      <c r="AD51" s="4" t="s">
        <v>2</v>
      </c>
      <c r="AE51" s="4" t="s">
        <v>3</v>
      </c>
      <c r="AF51" s="4" t="s">
        <v>4</v>
      </c>
      <c r="AG51" s="4" t="s">
        <v>5</v>
      </c>
      <c r="AH51" s="4" t="s">
        <v>6</v>
      </c>
      <c r="AI51" s="4" t="s">
        <v>7</v>
      </c>
      <c r="AJ51" s="4" t="s">
        <v>8</v>
      </c>
      <c r="AM51" s="4" t="s">
        <v>232</v>
      </c>
    </row>
    <row r="52" spans="1:40" s="4" customFormat="1" ht="20" customHeight="1" x14ac:dyDescent="0.35">
      <c r="A52" s="1" t="s">
        <v>88</v>
      </c>
      <c r="B52" s="1">
        <v>2013</v>
      </c>
      <c r="C52" s="1" t="s">
        <v>0</v>
      </c>
      <c r="D52" s="1">
        <v>204</v>
      </c>
      <c r="E52" s="2">
        <v>3.9</v>
      </c>
      <c r="F52" s="2">
        <v>1.5</v>
      </c>
      <c r="G52" s="2">
        <v>1.5</v>
      </c>
      <c r="H52" s="2">
        <f t="shared" ref="H52:H54" si="18">AVERAGE(F52:G52)</f>
        <v>1.5</v>
      </c>
      <c r="I52" s="2">
        <f t="shared" ref="I52" si="19">SUM(10-H52)</f>
        <v>8.5</v>
      </c>
      <c r="J52" s="2">
        <f t="shared" ref="J52:J54" si="20">SUM(E52+I52)</f>
        <v>12.4</v>
      </c>
      <c r="K52" s="2">
        <v>0</v>
      </c>
      <c r="L52" s="2">
        <f t="shared" ref="L52:L54" si="21">SUM(J52-K52)</f>
        <v>12.4</v>
      </c>
      <c r="M52" s="2">
        <v>2.9</v>
      </c>
      <c r="N52" s="2">
        <v>2.2999999999999998</v>
      </c>
      <c r="O52" s="2">
        <v>1.9</v>
      </c>
      <c r="P52" s="2">
        <f t="shared" ref="P52:P54" si="22">AVERAGE(N52:O52)</f>
        <v>2.0999999999999996</v>
      </c>
      <c r="Q52" s="2">
        <f>SUM(10-P52)</f>
        <v>7.9</v>
      </c>
      <c r="R52" s="2">
        <f t="shared" ref="R52:R54" si="23">SUM(M52+Q52)</f>
        <v>10.8</v>
      </c>
      <c r="S52" s="2">
        <v>0</v>
      </c>
      <c r="T52" s="2">
        <f t="shared" ref="T52:T54" si="24">SUM(R52-S52)</f>
        <v>10.8</v>
      </c>
      <c r="U52" s="2">
        <v>4.7</v>
      </c>
      <c r="V52" s="2">
        <v>5.2</v>
      </c>
      <c r="W52" s="2">
        <v>4.8</v>
      </c>
      <c r="X52" s="2">
        <f t="shared" ref="X52:X54" si="25">AVERAGE(V52:W52)</f>
        <v>5</v>
      </c>
      <c r="Y52" s="2">
        <f t="shared" ref="Y52" si="26">SUM(10-X52)</f>
        <v>5</v>
      </c>
      <c r="Z52" s="2">
        <f t="shared" ref="Z52:Z54" si="27">SUM(U52+Y52)</f>
        <v>9.6999999999999993</v>
      </c>
      <c r="AA52" s="2">
        <v>0</v>
      </c>
      <c r="AB52" s="2">
        <f t="shared" ref="AB52:AB54" si="28">SUM(Z52-AA52)</f>
        <v>9.6999999999999993</v>
      </c>
      <c r="AC52" s="2">
        <v>6.3</v>
      </c>
      <c r="AD52" s="2">
        <v>2.7</v>
      </c>
      <c r="AE52" s="2">
        <v>3.1</v>
      </c>
      <c r="AF52" s="2">
        <f t="shared" ref="AF52:AF54" si="29">AVERAGE(AD52:AE52)</f>
        <v>2.9000000000000004</v>
      </c>
      <c r="AG52" s="2">
        <f>SUM(10-AF52)</f>
        <v>7.1</v>
      </c>
      <c r="AH52" s="2">
        <f t="shared" ref="AH52:AH54" si="30">SUM(AC52+AG52)</f>
        <v>13.399999999999999</v>
      </c>
      <c r="AI52" s="2">
        <v>0</v>
      </c>
      <c r="AJ52" s="2">
        <f t="shared" ref="AJ52:AJ54" si="31">SUM(AH52-AI52)</f>
        <v>13.399999999999999</v>
      </c>
      <c r="AK52" s="3">
        <f t="shared" ref="AK52:AK54" si="32">SUM(AJ52+AB52+T52+L52)</f>
        <v>46.3</v>
      </c>
      <c r="AL52" s="1">
        <v>1</v>
      </c>
      <c r="AM52" s="1" t="s">
        <v>231</v>
      </c>
      <c r="AN52" s="1"/>
    </row>
    <row r="53" spans="1:40" s="4" customFormat="1" ht="20" customHeight="1" x14ac:dyDescent="0.35">
      <c r="A53" s="1" t="s">
        <v>89</v>
      </c>
      <c r="B53" s="1">
        <v>2014</v>
      </c>
      <c r="C53" s="1" t="s">
        <v>90</v>
      </c>
      <c r="D53" s="1">
        <v>204</v>
      </c>
      <c r="E53" s="2">
        <v>0</v>
      </c>
      <c r="F53" s="2">
        <v>0</v>
      </c>
      <c r="G53" s="2">
        <v>0</v>
      </c>
      <c r="H53" s="2">
        <f t="shared" si="18"/>
        <v>0</v>
      </c>
      <c r="I53" s="2">
        <v>0</v>
      </c>
      <c r="J53" s="2">
        <f t="shared" si="20"/>
        <v>0</v>
      </c>
      <c r="K53" s="2">
        <v>0</v>
      </c>
      <c r="L53" s="2">
        <f t="shared" si="21"/>
        <v>0</v>
      </c>
      <c r="M53" s="2">
        <v>0</v>
      </c>
      <c r="N53" s="2">
        <v>0</v>
      </c>
      <c r="O53" s="2">
        <v>0</v>
      </c>
      <c r="P53" s="2">
        <f t="shared" si="22"/>
        <v>0</v>
      </c>
      <c r="Q53" s="2">
        <v>0</v>
      </c>
      <c r="R53" s="2">
        <f t="shared" si="23"/>
        <v>0</v>
      </c>
      <c r="S53" s="2">
        <v>0</v>
      </c>
      <c r="T53" s="2">
        <f t="shared" si="24"/>
        <v>0</v>
      </c>
      <c r="U53" s="2">
        <v>0</v>
      </c>
      <c r="V53" s="2">
        <v>0</v>
      </c>
      <c r="W53" s="2">
        <v>0</v>
      </c>
      <c r="X53" s="2">
        <f t="shared" si="25"/>
        <v>0</v>
      </c>
      <c r="Y53" s="2">
        <v>0</v>
      </c>
      <c r="Z53" s="2">
        <f t="shared" si="27"/>
        <v>0</v>
      </c>
      <c r="AA53" s="2">
        <v>0</v>
      </c>
      <c r="AB53" s="2">
        <f t="shared" si="28"/>
        <v>0</v>
      </c>
      <c r="AC53" s="2">
        <v>0</v>
      </c>
      <c r="AD53" s="2">
        <v>0</v>
      </c>
      <c r="AE53" s="2">
        <v>0</v>
      </c>
      <c r="AF53" s="2">
        <f t="shared" si="29"/>
        <v>0</v>
      </c>
      <c r="AG53" s="2">
        <v>0</v>
      </c>
      <c r="AH53" s="2">
        <f t="shared" si="30"/>
        <v>0</v>
      </c>
      <c r="AI53" s="2">
        <v>0</v>
      </c>
      <c r="AJ53" s="2">
        <f t="shared" si="31"/>
        <v>0</v>
      </c>
      <c r="AK53" s="3">
        <f t="shared" si="32"/>
        <v>0</v>
      </c>
      <c r="AL53" s="1"/>
      <c r="AM53" s="1" t="s">
        <v>231</v>
      </c>
      <c r="AN53" s="1"/>
    </row>
    <row r="54" spans="1:40" s="4" customFormat="1" ht="20" customHeight="1" x14ac:dyDescent="0.35">
      <c r="A54" s="1" t="s">
        <v>215</v>
      </c>
      <c r="B54" s="1">
        <v>2014</v>
      </c>
      <c r="C54" s="1" t="s">
        <v>146</v>
      </c>
      <c r="D54" s="1">
        <v>204</v>
      </c>
      <c r="E54" s="2">
        <v>0</v>
      </c>
      <c r="F54" s="2">
        <v>0</v>
      </c>
      <c r="G54" s="2">
        <v>0</v>
      </c>
      <c r="H54" s="2">
        <f t="shared" si="18"/>
        <v>0</v>
      </c>
      <c r="I54" s="2">
        <v>0</v>
      </c>
      <c r="J54" s="2">
        <f t="shared" si="20"/>
        <v>0</v>
      </c>
      <c r="K54" s="2">
        <v>0</v>
      </c>
      <c r="L54" s="2">
        <f t="shared" si="21"/>
        <v>0</v>
      </c>
      <c r="M54" s="2">
        <v>0</v>
      </c>
      <c r="N54" s="2">
        <v>0</v>
      </c>
      <c r="O54" s="2">
        <v>0</v>
      </c>
      <c r="P54" s="2">
        <f t="shared" si="22"/>
        <v>0</v>
      </c>
      <c r="Q54" s="2">
        <v>0</v>
      </c>
      <c r="R54" s="2">
        <f t="shared" si="23"/>
        <v>0</v>
      </c>
      <c r="S54" s="2">
        <v>0</v>
      </c>
      <c r="T54" s="2">
        <f t="shared" si="24"/>
        <v>0</v>
      </c>
      <c r="U54" s="2">
        <v>0</v>
      </c>
      <c r="V54" s="2">
        <v>0</v>
      </c>
      <c r="W54" s="2">
        <v>0</v>
      </c>
      <c r="X54" s="2">
        <f t="shared" si="25"/>
        <v>0</v>
      </c>
      <c r="Y54" s="2">
        <v>0</v>
      </c>
      <c r="Z54" s="2">
        <f t="shared" si="27"/>
        <v>0</v>
      </c>
      <c r="AA54" s="2">
        <v>0</v>
      </c>
      <c r="AB54" s="2">
        <f t="shared" si="28"/>
        <v>0</v>
      </c>
      <c r="AC54" s="2">
        <v>0</v>
      </c>
      <c r="AD54" s="2">
        <v>0</v>
      </c>
      <c r="AE54" s="2">
        <v>0</v>
      </c>
      <c r="AF54" s="2">
        <f t="shared" si="29"/>
        <v>0</v>
      </c>
      <c r="AG54" s="2">
        <v>0</v>
      </c>
      <c r="AH54" s="2">
        <f t="shared" si="30"/>
        <v>0</v>
      </c>
      <c r="AI54" s="2">
        <v>0</v>
      </c>
      <c r="AJ54" s="2">
        <f t="shared" si="31"/>
        <v>0</v>
      </c>
      <c r="AK54" s="3">
        <f t="shared" si="32"/>
        <v>0</v>
      </c>
      <c r="AL54" s="1"/>
      <c r="AM54" s="1" t="s">
        <v>231</v>
      </c>
      <c r="AN54" s="1"/>
    </row>
  </sheetData>
  <sortState xmlns:xlrd2="http://schemas.microsoft.com/office/spreadsheetml/2017/richdata2" ref="A46:AK48">
    <sortCondition descending="1" ref="AK46:AK48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17EE8-4E14-4522-B19B-D14C5A352093}">
  <dimension ref="A2:AL16"/>
  <sheetViews>
    <sheetView zoomScale="80" zoomScaleNormal="80" workbookViewId="0">
      <selection activeCell="AD20" sqref="AD20"/>
    </sheetView>
  </sheetViews>
  <sheetFormatPr baseColWidth="10" defaultRowHeight="14.5" x14ac:dyDescent="0.35"/>
  <cols>
    <col min="1" max="1" width="18.54296875" bestFit="1" customWidth="1"/>
    <col min="2" max="2" width="5.08984375" bestFit="1" customWidth="1"/>
    <col min="4" max="4" width="3.81640625" bestFit="1" customWidth="1"/>
    <col min="5" max="9" width="4.6328125" customWidth="1"/>
    <col min="10" max="10" width="5.6328125" bestFit="1" customWidth="1"/>
    <col min="11" max="11" width="4.6328125" customWidth="1"/>
    <col min="12" max="12" width="5.6328125" bestFit="1" customWidth="1"/>
    <col min="13" max="17" width="4.6328125" customWidth="1"/>
    <col min="18" max="18" width="5.6328125" bestFit="1" customWidth="1"/>
    <col min="19" max="19" width="4.6328125" customWidth="1"/>
    <col min="20" max="20" width="5.6328125" bestFit="1" customWidth="1"/>
    <col min="21" max="25" width="4.6328125" customWidth="1"/>
    <col min="26" max="26" width="5.6328125" bestFit="1" customWidth="1"/>
    <col min="27" max="27" width="4.6328125" customWidth="1"/>
    <col min="28" max="28" width="5.6328125" bestFit="1" customWidth="1"/>
    <col min="29" max="33" width="4.6328125" customWidth="1"/>
    <col min="34" max="34" width="5.6328125" bestFit="1" customWidth="1"/>
    <col min="35" max="35" width="4.6328125" customWidth="1"/>
    <col min="36" max="37" width="5.6328125" bestFit="1" customWidth="1"/>
    <col min="38" max="38" width="2.81640625" bestFit="1" customWidth="1"/>
  </cols>
  <sheetData>
    <row r="2" spans="1:38" x14ac:dyDescent="0.35">
      <c r="J2" t="s">
        <v>12</v>
      </c>
      <c r="T2" t="s">
        <v>13</v>
      </c>
      <c r="AB2" t="s">
        <v>14</v>
      </c>
      <c r="AJ2" t="s">
        <v>15</v>
      </c>
    </row>
    <row r="3" spans="1:38" s="4" customFormat="1" ht="20" customHeight="1" x14ac:dyDescent="0.35">
      <c r="A3" s="1" t="s">
        <v>204</v>
      </c>
      <c r="B3" s="1">
        <v>2016</v>
      </c>
      <c r="C3" s="1" t="s">
        <v>205</v>
      </c>
      <c r="D3" s="1">
        <v>304</v>
      </c>
      <c r="E3" s="2">
        <v>6</v>
      </c>
      <c r="F3" s="2">
        <v>1.3</v>
      </c>
      <c r="G3" s="2">
        <v>1.3</v>
      </c>
      <c r="H3" s="2">
        <f t="shared" ref="H3:H16" si="0">AVERAGE(F3:G3)</f>
        <v>1.3</v>
      </c>
      <c r="I3" s="2">
        <f t="shared" ref="I3:I16" si="1">SUM(10-H3)</f>
        <v>8.6999999999999993</v>
      </c>
      <c r="J3" s="2">
        <f t="shared" ref="J3:J16" si="2">SUM(E3+I3)</f>
        <v>14.7</v>
      </c>
      <c r="K3" s="2">
        <v>0</v>
      </c>
      <c r="L3" s="2">
        <f t="shared" ref="L3:L16" si="3">SUM(J3-K3)</f>
        <v>14.7</v>
      </c>
      <c r="M3" s="2">
        <v>7</v>
      </c>
      <c r="N3" s="2">
        <v>2</v>
      </c>
      <c r="O3" s="2">
        <v>1.9</v>
      </c>
      <c r="P3" s="2">
        <f t="shared" ref="P3:P16" si="4">AVERAGE(N3:O3)</f>
        <v>1.95</v>
      </c>
      <c r="Q3" s="2">
        <f t="shared" ref="Q3:Q16" si="5">SUM(10-P3)</f>
        <v>8.0500000000000007</v>
      </c>
      <c r="R3" s="2">
        <f t="shared" ref="R3:R16" si="6">SUM(M3+Q3)</f>
        <v>15.05</v>
      </c>
      <c r="S3" s="2">
        <v>0</v>
      </c>
      <c r="T3" s="2">
        <f t="shared" ref="T3:T16" si="7">SUM(R3-S3)</f>
        <v>15.05</v>
      </c>
      <c r="U3" s="2">
        <v>7</v>
      </c>
      <c r="V3" s="2">
        <v>2.1</v>
      </c>
      <c r="W3" s="2">
        <v>1.9</v>
      </c>
      <c r="X3" s="2">
        <f t="shared" ref="X3:X16" si="8">AVERAGE(V3:W3)</f>
        <v>2</v>
      </c>
      <c r="Y3" s="2">
        <f t="shared" ref="Y3:Y16" si="9">SUM(10-X3)</f>
        <v>8</v>
      </c>
      <c r="Z3" s="2">
        <f t="shared" ref="Z3:Z16" si="10">SUM(U3+Y3)</f>
        <v>15</v>
      </c>
      <c r="AA3" s="2">
        <v>0</v>
      </c>
      <c r="AB3" s="2">
        <f t="shared" ref="AB3:AB16" si="11">SUM(Z3-AA3)</f>
        <v>15</v>
      </c>
      <c r="AC3" s="2">
        <v>7.5</v>
      </c>
      <c r="AD3" s="2">
        <v>2.8</v>
      </c>
      <c r="AE3" s="2">
        <v>2.4</v>
      </c>
      <c r="AF3" s="2">
        <f t="shared" ref="AF3:AF16" si="12">AVERAGE(AD3:AE3)</f>
        <v>2.5999999999999996</v>
      </c>
      <c r="AG3" s="2">
        <f t="shared" ref="AG3:AG16" si="13">SUM(10-AF3)</f>
        <v>7.4</v>
      </c>
      <c r="AH3" s="2">
        <f t="shared" ref="AH3:AH16" si="14">SUM(AC3+AG3)</f>
        <v>14.9</v>
      </c>
      <c r="AI3" s="2">
        <v>0</v>
      </c>
      <c r="AJ3" s="2">
        <f t="shared" ref="AJ3:AJ16" si="15">SUM(AH3-AI3)</f>
        <v>14.9</v>
      </c>
      <c r="AK3" s="3">
        <f t="shared" ref="AK3:AK16" si="16">SUM(AJ3+AB3+T3+L3)</f>
        <v>59.650000000000006</v>
      </c>
      <c r="AL3" s="1">
        <v>1</v>
      </c>
    </row>
    <row r="4" spans="1:38" s="4" customFormat="1" ht="20" customHeight="1" x14ac:dyDescent="0.35">
      <c r="A4" s="1" t="s">
        <v>223</v>
      </c>
      <c r="B4" s="1">
        <v>2012</v>
      </c>
      <c r="C4" s="1" t="s">
        <v>148</v>
      </c>
      <c r="D4" s="1">
        <v>302</v>
      </c>
      <c r="E4" s="2">
        <v>7</v>
      </c>
      <c r="F4" s="2">
        <v>1.5</v>
      </c>
      <c r="G4" s="2">
        <v>1.3</v>
      </c>
      <c r="H4" s="2">
        <f t="shared" si="0"/>
        <v>1.4</v>
      </c>
      <c r="I4" s="2">
        <f t="shared" si="1"/>
        <v>8.6</v>
      </c>
      <c r="J4" s="2">
        <f t="shared" si="2"/>
        <v>15.6</v>
      </c>
      <c r="K4" s="2">
        <v>0</v>
      </c>
      <c r="L4" s="2">
        <f t="shared" si="3"/>
        <v>15.6</v>
      </c>
      <c r="M4" s="2">
        <v>8</v>
      </c>
      <c r="N4" s="2">
        <v>3.7</v>
      </c>
      <c r="O4" s="2">
        <v>3.4</v>
      </c>
      <c r="P4" s="2">
        <f t="shared" si="4"/>
        <v>3.55</v>
      </c>
      <c r="Q4" s="2">
        <f t="shared" si="5"/>
        <v>6.45</v>
      </c>
      <c r="R4" s="2">
        <f t="shared" si="6"/>
        <v>14.45</v>
      </c>
      <c r="S4" s="2">
        <v>0</v>
      </c>
      <c r="T4" s="2">
        <f t="shared" si="7"/>
        <v>14.45</v>
      </c>
      <c r="U4" s="2">
        <v>7</v>
      </c>
      <c r="V4" s="2">
        <v>3.4</v>
      </c>
      <c r="W4" s="2">
        <v>2.7</v>
      </c>
      <c r="X4" s="2">
        <f t="shared" si="8"/>
        <v>3.05</v>
      </c>
      <c r="Y4" s="2">
        <f t="shared" si="9"/>
        <v>6.95</v>
      </c>
      <c r="Z4" s="2">
        <f t="shared" si="10"/>
        <v>13.95</v>
      </c>
      <c r="AA4" s="2">
        <v>0</v>
      </c>
      <c r="AB4" s="2">
        <f t="shared" si="11"/>
        <v>13.95</v>
      </c>
      <c r="AC4" s="2">
        <v>7</v>
      </c>
      <c r="AD4" s="2">
        <v>2</v>
      </c>
      <c r="AE4" s="2">
        <v>1.9</v>
      </c>
      <c r="AF4" s="2">
        <f t="shared" si="12"/>
        <v>1.95</v>
      </c>
      <c r="AG4" s="2">
        <f t="shared" si="13"/>
        <v>8.0500000000000007</v>
      </c>
      <c r="AH4" s="2">
        <f t="shared" si="14"/>
        <v>15.05</v>
      </c>
      <c r="AI4" s="2">
        <v>0</v>
      </c>
      <c r="AJ4" s="2">
        <f t="shared" si="15"/>
        <v>15.05</v>
      </c>
      <c r="AK4" s="3">
        <f t="shared" si="16"/>
        <v>59.050000000000004</v>
      </c>
      <c r="AL4" s="1">
        <v>2</v>
      </c>
    </row>
    <row r="5" spans="1:38" s="4" customFormat="1" ht="20" customHeight="1" x14ac:dyDescent="0.35">
      <c r="A5" s="1" t="s">
        <v>208</v>
      </c>
      <c r="B5" s="1">
        <v>2012</v>
      </c>
      <c r="C5" s="1" t="s">
        <v>205</v>
      </c>
      <c r="D5" s="1">
        <v>302</v>
      </c>
      <c r="E5" s="2">
        <v>7</v>
      </c>
      <c r="F5" s="2">
        <v>2</v>
      </c>
      <c r="G5" s="2">
        <v>2</v>
      </c>
      <c r="H5" s="2">
        <f t="shared" si="0"/>
        <v>2</v>
      </c>
      <c r="I5" s="2">
        <f t="shared" si="1"/>
        <v>8</v>
      </c>
      <c r="J5" s="2">
        <f t="shared" si="2"/>
        <v>15</v>
      </c>
      <c r="K5" s="2">
        <v>0</v>
      </c>
      <c r="L5" s="2">
        <f t="shared" si="3"/>
        <v>15</v>
      </c>
      <c r="M5" s="2">
        <v>6</v>
      </c>
      <c r="N5" s="2">
        <v>2.5</v>
      </c>
      <c r="O5" s="2">
        <v>2.4</v>
      </c>
      <c r="P5" s="2">
        <f t="shared" si="4"/>
        <v>2.4500000000000002</v>
      </c>
      <c r="Q5" s="2">
        <f t="shared" si="5"/>
        <v>7.55</v>
      </c>
      <c r="R5" s="2">
        <f t="shared" si="6"/>
        <v>13.55</v>
      </c>
      <c r="S5" s="2">
        <v>0</v>
      </c>
      <c r="T5" s="2">
        <f t="shared" si="7"/>
        <v>13.55</v>
      </c>
      <c r="U5" s="2">
        <v>5</v>
      </c>
      <c r="V5" s="2">
        <v>2.2000000000000002</v>
      </c>
      <c r="W5" s="2">
        <v>2.1</v>
      </c>
      <c r="X5" s="2">
        <f t="shared" si="8"/>
        <v>2.1500000000000004</v>
      </c>
      <c r="Y5" s="2">
        <f t="shared" si="9"/>
        <v>7.85</v>
      </c>
      <c r="Z5" s="2">
        <f t="shared" si="10"/>
        <v>12.85</v>
      </c>
      <c r="AA5" s="2">
        <v>0</v>
      </c>
      <c r="AB5" s="2">
        <f t="shared" si="11"/>
        <v>12.85</v>
      </c>
      <c r="AC5" s="2">
        <v>8</v>
      </c>
      <c r="AD5" s="2">
        <v>3.3</v>
      </c>
      <c r="AE5" s="2">
        <v>3</v>
      </c>
      <c r="AF5" s="2">
        <f t="shared" si="12"/>
        <v>3.15</v>
      </c>
      <c r="AG5" s="2">
        <f t="shared" si="13"/>
        <v>6.85</v>
      </c>
      <c r="AH5" s="2">
        <f t="shared" si="14"/>
        <v>14.85</v>
      </c>
      <c r="AI5" s="2">
        <v>0</v>
      </c>
      <c r="AJ5" s="2">
        <f t="shared" si="15"/>
        <v>14.85</v>
      </c>
      <c r="AK5" s="3">
        <f t="shared" si="16"/>
        <v>56.25</v>
      </c>
      <c r="AL5" s="1">
        <v>3</v>
      </c>
    </row>
    <row r="6" spans="1:38" s="4" customFormat="1" ht="20" customHeight="1" x14ac:dyDescent="0.35">
      <c r="A6" s="1" t="s">
        <v>227</v>
      </c>
      <c r="B6" s="1">
        <v>2013</v>
      </c>
      <c r="C6" s="1" t="s">
        <v>148</v>
      </c>
      <c r="D6" s="1">
        <v>303</v>
      </c>
      <c r="E6" s="2">
        <v>7</v>
      </c>
      <c r="F6" s="2">
        <v>1.8</v>
      </c>
      <c r="G6" s="2">
        <v>2</v>
      </c>
      <c r="H6" s="2">
        <f t="shared" si="0"/>
        <v>1.9</v>
      </c>
      <c r="I6" s="2">
        <f t="shared" si="1"/>
        <v>8.1</v>
      </c>
      <c r="J6" s="2">
        <f t="shared" si="2"/>
        <v>15.1</v>
      </c>
      <c r="K6" s="2">
        <v>0</v>
      </c>
      <c r="L6" s="2">
        <f t="shared" si="3"/>
        <v>15.1</v>
      </c>
      <c r="M6" s="2">
        <v>6</v>
      </c>
      <c r="N6" s="2">
        <v>3.5</v>
      </c>
      <c r="O6" s="2">
        <v>3.7</v>
      </c>
      <c r="P6" s="2">
        <f t="shared" si="4"/>
        <v>3.6</v>
      </c>
      <c r="Q6" s="2">
        <f t="shared" si="5"/>
        <v>6.4</v>
      </c>
      <c r="R6" s="2">
        <f t="shared" si="6"/>
        <v>12.4</v>
      </c>
      <c r="S6" s="2">
        <v>0</v>
      </c>
      <c r="T6" s="2">
        <f t="shared" si="7"/>
        <v>12.4</v>
      </c>
      <c r="U6" s="2">
        <v>4.5</v>
      </c>
      <c r="V6" s="2">
        <v>2.7</v>
      </c>
      <c r="W6" s="2">
        <v>2.6</v>
      </c>
      <c r="X6" s="2">
        <f t="shared" si="8"/>
        <v>2.6500000000000004</v>
      </c>
      <c r="Y6" s="2">
        <f t="shared" si="9"/>
        <v>7.35</v>
      </c>
      <c r="Z6" s="2">
        <f t="shared" si="10"/>
        <v>11.85</v>
      </c>
      <c r="AA6" s="2">
        <v>0</v>
      </c>
      <c r="AB6" s="2">
        <f t="shared" si="11"/>
        <v>11.85</v>
      </c>
      <c r="AC6" s="2">
        <v>6.5</v>
      </c>
      <c r="AD6" s="2">
        <v>1.2</v>
      </c>
      <c r="AE6" s="2">
        <v>1.2</v>
      </c>
      <c r="AF6" s="2">
        <f t="shared" si="12"/>
        <v>1.2</v>
      </c>
      <c r="AG6" s="2">
        <f t="shared" si="13"/>
        <v>8.8000000000000007</v>
      </c>
      <c r="AH6" s="2">
        <f t="shared" si="14"/>
        <v>15.3</v>
      </c>
      <c r="AI6" s="2">
        <v>0</v>
      </c>
      <c r="AJ6" s="2">
        <f t="shared" si="15"/>
        <v>15.3</v>
      </c>
      <c r="AK6" s="3">
        <f t="shared" si="16"/>
        <v>54.65</v>
      </c>
      <c r="AL6" s="1">
        <v>4</v>
      </c>
    </row>
    <row r="7" spans="1:38" s="4" customFormat="1" ht="20" customHeight="1" x14ac:dyDescent="0.35">
      <c r="A7" s="1" t="s">
        <v>228</v>
      </c>
      <c r="B7" s="1">
        <v>2013</v>
      </c>
      <c r="C7" s="1" t="s">
        <v>148</v>
      </c>
      <c r="D7" s="1">
        <v>303</v>
      </c>
      <c r="E7" s="2">
        <v>6</v>
      </c>
      <c r="F7" s="2">
        <v>1.7</v>
      </c>
      <c r="G7" s="2">
        <v>1.7</v>
      </c>
      <c r="H7" s="2">
        <f t="shared" si="0"/>
        <v>1.7</v>
      </c>
      <c r="I7" s="2">
        <f t="shared" si="1"/>
        <v>8.3000000000000007</v>
      </c>
      <c r="J7" s="2">
        <f t="shared" si="2"/>
        <v>14.3</v>
      </c>
      <c r="K7" s="2">
        <v>0</v>
      </c>
      <c r="L7" s="2">
        <f t="shared" si="3"/>
        <v>14.3</v>
      </c>
      <c r="M7" s="2">
        <v>6</v>
      </c>
      <c r="N7" s="2">
        <v>1.9</v>
      </c>
      <c r="O7" s="2">
        <v>2.5</v>
      </c>
      <c r="P7" s="2">
        <f t="shared" si="4"/>
        <v>2.2000000000000002</v>
      </c>
      <c r="Q7" s="2">
        <f t="shared" si="5"/>
        <v>7.8</v>
      </c>
      <c r="R7" s="2">
        <f t="shared" si="6"/>
        <v>13.8</v>
      </c>
      <c r="S7" s="2">
        <v>0</v>
      </c>
      <c r="T7" s="2">
        <f t="shared" si="7"/>
        <v>13.8</v>
      </c>
      <c r="U7" s="2">
        <v>6</v>
      </c>
      <c r="V7" s="2">
        <v>3.6</v>
      </c>
      <c r="W7" s="2">
        <v>3.6</v>
      </c>
      <c r="X7" s="2">
        <f t="shared" si="8"/>
        <v>3.6</v>
      </c>
      <c r="Y7" s="2">
        <f t="shared" si="9"/>
        <v>6.4</v>
      </c>
      <c r="Z7" s="2">
        <f t="shared" si="10"/>
        <v>12.4</v>
      </c>
      <c r="AA7" s="2">
        <v>0</v>
      </c>
      <c r="AB7" s="2">
        <f t="shared" si="11"/>
        <v>12.4</v>
      </c>
      <c r="AC7" s="2">
        <v>7</v>
      </c>
      <c r="AD7" s="2">
        <v>3.1</v>
      </c>
      <c r="AE7" s="2">
        <v>2.9</v>
      </c>
      <c r="AF7" s="2">
        <f t="shared" si="12"/>
        <v>3</v>
      </c>
      <c r="AG7" s="2">
        <f t="shared" si="13"/>
        <v>7</v>
      </c>
      <c r="AH7" s="2">
        <f t="shared" si="14"/>
        <v>14</v>
      </c>
      <c r="AI7" s="2">
        <v>0</v>
      </c>
      <c r="AJ7" s="2">
        <f t="shared" si="15"/>
        <v>14</v>
      </c>
      <c r="AK7" s="3">
        <f t="shared" si="16"/>
        <v>54.5</v>
      </c>
      <c r="AL7" s="1">
        <v>5</v>
      </c>
    </row>
    <row r="8" spans="1:38" s="4" customFormat="1" ht="20" customHeight="1" x14ac:dyDescent="0.35">
      <c r="A8" s="1" t="s">
        <v>206</v>
      </c>
      <c r="B8" s="1">
        <v>2014</v>
      </c>
      <c r="C8" s="1" t="s">
        <v>148</v>
      </c>
      <c r="D8" s="1">
        <v>303</v>
      </c>
      <c r="E8" s="2">
        <v>6</v>
      </c>
      <c r="F8" s="2">
        <v>1.8</v>
      </c>
      <c r="G8" s="2">
        <v>1.8</v>
      </c>
      <c r="H8" s="2">
        <f t="shared" si="0"/>
        <v>1.8</v>
      </c>
      <c r="I8" s="2">
        <f t="shared" si="1"/>
        <v>8.1999999999999993</v>
      </c>
      <c r="J8" s="2">
        <f t="shared" si="2"/>
        <v>14.2</v>
      </c>
      <c r="K8" s="2">
        <v>0</v>
      </c>
      <c r="L8" s="2">
        <f t="shared" si="3"/>
        <v>14.2</v>
      </c>
      <c r="M8" s="2">
        <v>6</v>
      </c>
      <c r="N8" s="2">
        <v>2.8</v>
      </c>
      <c r="O8" s="2">
        <v>2.6</v>
      </c>
      <c r="P8" s="2">
        <f t="shared" si="4"/>
        <v>2.7</v>
      </c>
      <c r="Q8" s="2">
        <f t="shared" si="5"/>
        <v>7.3</v>
      </c>
      <c r="R8" s="2">
        <f t="shared" si="6"/>
        <v>13.3</v>
      </c>
      <c r="S8" s="2">
        <v>0</v>
      </c>
      <c r="T8" s="2">
        <f t="shared" si="7"/>
        <v>13.3</v>
      </c>
      <c r="U8" s="2">
        <v>5</v>
      </c>
      <c r="V8" s="2">
        <v>3</v>
      </c>
      <c r="W8" s="2">
        <v>3</v>
      </c>
      <c r="X8" s="2">
        <f t="shared" si="8"/>
        <v>3</v>
      </c>
      <c r="Y8" s="2">
        <f t="shared" si="9"/>
        <v>7</v>
      </c>
      <c r="Z8" s="2">
        <f t="shared" si="10"/>
        <v>12</v>
      </c>
      <c r="AA8" s="2">
        <v>0</v>
      </c>
      <c r="AB8" s="2">
        <f t="shared" si="11"/>
        <v>12</v>
      </c>
      <c r="AC8" s="2">
        <v>6.5</v>
      </c>
      <c r="AD8" s="2">
        <v>2</v>
      </c>
      <c r="AE8" s="2">
        <v>2.4</v>
      </c>
      <c r="AF8" s="2">
        <f t="shared" si="12"/>
        <v>2.2000000000000002</v>
      </c>
      <c r="AG8" s="2">
        <f t="shared" si="13"/>
        <v>7.8</v>
      </c>
      <c r="AH8" s="2">
        <f t="shared" si="14"/>
        <v>14.3</v>
      </c>
      <c r="AI8" s="2">
        <v>0</v>
      </c>
      <c r="AJ8" s="2">
        <f t="shared" si="15"/>
        <v>14.3</v>
      </c>
      <c r="AK8" s="3">
        <f t="shared" si="16"/>
        <v>53.8</v>
      </c>
      <c r="AL8" s="1">
        <v>6</v>
      </c>
    </row>
    <row r="9" spans="1:38" s="4" customFormat="1" ht="20" customHeight="1" x14ac:dyDescent="0.35">
      <c r="A9" s="1" t="s">
        <v>207</v>
      </c>
      <c r="B9" s="1">
        <v>2013</v>
      </c>
      <c r="C9" s="1" t="s">
        <v>148</v>
      </c>
      <c r="D9" s="1">
        <v>303</v>
      </c>
      <c r="E9" s="2">
        <v>6</v>
      </c>
      <c r="F9" s="2">
        <v>1.5</v>
      </c>
      <c r="G9" s="2">
        <v>1.7</v>
      </c>
      <c r="H9" s="2">
        <f t="shared" si="0"/>
        <v>1.6</v>
      </c>
      <c r="I9" s="2">
        <f t="shared" si="1"/>
        <v>8.4</v>
      </c>
      <c r="J9" s="2">
        <f t="shared" si="2"/>
        <v>14.4</v>
      </c>
      <c r="K9" s="2">
        <v>0</v>
      </c>
      <c r="L9" s="2">
        <f t="shared" si="3"/>
        <v>14.4</v>
      </c>
      <c r="M9" s="2">
        <v>6</v>
      </c>
      <c r="N9" s="2">
        <v>2.1</v>
      </c>
      <c r="O9" s="2">
        <v>2.2000000000000002</v>
      </c>
      <c r="P9" s="2">
        <f t="shared" si="4"/>
        <v>2.1500000000000004</v>
      </c>
      <c r="Q9" s="2">
        <f t="shared" si="5"/>
        <v>7.85</v>
      </c>
      <c r="R9" s="2">
        <f t="shared" si="6"/>
        <v>13.85</v>
      </c>
      <c r="S9" s="2">
        <v>0</v>
      </c>
      <c r="T9" s="2">
        <f t="shared" si="7"/>
        <v>13.85</v>
      </c>
      <c r="U9" s="2">
        <v>5.7</v>
      </c>
      <c r="V9" s="2">
        <v>4.7</v>
      </c>
      <c r="W9" s="2">
        <v>4.0999999999999996</v>
      </c>
      <c r="X9" s="2">
        <f t="shared" si="8"/>
        <v>4.4000000000000004</v>
      </c>
      <c r="Y9" s="2">
        <f t="shared" si="9"/>
        <v>5.6</v>
      </c>
      <c r="Z9" s="2">
        <f t="shared" si="10"/>
        <v>11.3</v>
      </c>
      <c r="AA9" s="2">
        <v>0</v>
      </c>
      <c r="AB9" s="2">
        <f t="shared" si="11"/>
        <v>11.3</v>
      </c>
      <c r="AC9" s="2">
        <v>6.5</v>
      </c>
      <c r="AD9" s="2">
        <v>3.2</v>
      </c>
      <c r="AE9" s="2">
        <v>2.8</v>
      </c>
      <c r="AF9" s="2">
        <f t="shared" si="12"/>
        <v>3</v>
      </c>
      <c r="AG9" s="2">
        <f t="shared" si="13"/>
        <v>7</v>
      </c>
      <c r="AH9" s="2">
        <f t="shared" si="14"/>
        <v>13.5</v>
      </c>
      <c r="AI9" s="2">
        <v>0</v>
      </c>
      <c r="AJ9" s="2">
        <f t="shared" si="15"/>
        <v>13.5</v>
      </c>
      <c r="AK9" s="3">
        <f t="shared" si="16"/>
        <v>53.05</v>
      </c>
      <c r="AL9" s="1">
        <v>7</v>
      </c>
    </row>
    <row r="10" spans="1:38" s="4" customFormat="1" ht="20" customHeight="1" x14ac:dyDescent="0.35">
      <c r="A10" s="1" t="s">
        <v>219</v>
      </c>
      <c r="B10" s="1">
        <v>2016</v>
      </c>
      <c r="C10" s="1" t="s">
        <v>205</v>
      </c>
      <c r="D10" s="1">
        <v>304</v>
      </c>
      <c r="E10" s="2">
        <v>6</v>
      </c>
      <c r="F10" s="2">
        <v>2.8</v>
      </c>
      <c r="G10" s="2">
        <v>2.8</v>
      </c>
      <c r="H10" s="2">
        <f t="shared" si="0"/>
        <v>2.8</v>
      </c>
      <c r="I10" s="2">
        <f t="shared" si="1"/>
        <v>7.2</v>
      </c>
      <c r="J10" s="2">
        <f t="shared" si="2"/>
        <v>13.2</v>
      </c>
      <c r="K10" s="2">
        <v>0</v>
      </c>
      <c r="L10" s="2">
        <f t="shared" si="3"/>
        <v>13.2</v>
      </c>
      <c r="M10" s="2">
        <v>6</v>
      </c>
      <c r="N10" s="2">
        <v>1.8</v>
      </c>
      <c r="O10" s="2">
        <v>1.9</v>
      </c>
      <c r="P10" s="2">
        <f t="shared" si="4"/>
        <v>1.85</v>
      </c>
      <c r="Q10" s="2">
        <f t="shared" si="5"/>
        <v>8.15</v>
      </c>
      <c r="R10" s="2">
        <f t="shared" si="6"/>
        <v>14.15</v>
      </c>
      <c r="S10" s="2">
        <v>0</v>
      </c>
      <c r="T10" s="2">
        <f t="shared" si="7"/>
        <v>14.15</v>
      </c>
      <c r="U10" s="2">
        <v>4</v>
      </c>
      <c r="V10" s="2">
        <v>1</v>
      </c>
      <c r="W10" s="2">
        <v>1.2</v>
      </c>
      <c r="X10" s="2">
        <f t="shared" si="8"/>
        <v>1.1000000000000001</v>
      </c>
      <c r="Y10" s="2">
        <f t="shared" si="9"/>
        <v>8.9</v>
      </c>
      <c r="Z10" s="2">
        <f t="shared" si="10"/>
        <v>12.9</v>
      </c>
      <c r="AA10" s="2">
        <v>0</v>
      </c>
      <c r="AB10" s="2">
        <f t="shared" si="11"/>
        <v>12.9</v>
      </c>
      <c r="AC10" s="2">
        <v>5.5</v>
      </c>
      <c r="AD10" s="2">
        <v>3.8</v>
      </c>
      <c r="AE10" s="2">
        <v>3.5</v>
      </c>
      <c r="AF10" s="2">
        <f t="shared" si="12"/>
        <v>3.65</v>
      </c>
      <c r="AG10" s="2">
        <f t="shared" si="13"/>
        <v>6.35</v>
      </c>
      <c r="AH10" s="2">
        <f t="shared" si="14"/>
        <v>11.85</v>
      </c>
      <c r="AI10" s="2">
        <v>0</v>
      </c>
      <c r="AJ10" s="2">
        <f t="shared" si="15"/>
        <v>11.85</v>
      </c>
      <c r="AK10" s="3">
        <f t="shared" si="16"/>
        <v>52.099999999999994</v>
      </c>
      <c r="AL10" s="1">
        <v>8</v>
      </c>
    </row>
    <row r="11" spans="1:38" s="4" customFormat="1" ht="20" customHeight="1" x14ac:dyDescent="0.35">
      <c r="A11" s="1" t="s">
        <v>210</v>
      </c>
      <c r="B11" s="1">
        <v>2015</v>
      </c>
      <c r="C11" s="1" t="s">
        <v>148</v>
      </c>
      <c r="D11" s="1">
        <v>304</v>
      </c>
      <c r="E11" s="7">
        <v>5</v>
      </c>
      <c r="F11" s="2">
        <v>1.5</v>
      </c>
      <c r="G11" s="2">
        <v>1.4</v>
      </c>
      <c r="H11" s="2">
        <f t="shared" si="0"/>
        <v>1.45</v>
      </c>
      <c r="I11" s="2">
        <f t="shared" si="1"/>
        <v>8.5500000000000007</v>
      </c>
      <c r="J11" s="2">
        <f t="shared" si="2"/>
        <v>13.55</v>
      </c>
      <c r="K11" s="2">
        <v>0</v>
      </c>
      <c r="L11" s="2">
        <f t="shared" si="3"/>
        <v>13.55</v>
      </c>
      <c r="M11" s="2">
        <v>6</v>
      </c>
      <c r="N11" s="2">
        <v>2.4</v>
      </c>
      <c r="O11" s="2">
        <v>2.5</v>
      </c>
      <c r="P11" s="2">
        <f t="shared" si="4"/>
        <v>2.4500000000000002</v>
      </c>
      <c r="Q11" s="2">
        <f t="shared" si="5"/>
        <v>7.55</v>
      </c>
      <c r="R11" s="2">
        <f t="shared" si="6"/>
        <v>13.55</v>
      </c>
      <c r="S11" s="2">
        <v>0</v>
      </c>
      <c r="T11" s="2">
        <f t="shared" si="7"/>
        <v>13.55</v>
      </c>
      <c r="U11" s="2">
        <v>6</v>
      </c>
      <c r="V11" s="2">
        <v>3.6</v>
      </c>
      <c r="W11" s="2">
        <v>3.9</v>
      </c>
      <c r="X11" s="2">
        <f t="shared" si="8"/>
        <v>3.75</v>
      </c>
      <c r="Y11" s="2">
        <f t="shared" si="9"/>
        <v>6.25</v>
      </c>
      <c r="Z11" s="2">
        <f t="shared" si="10"/>
        <v>12.25</v>
      </c>
      <c r="AA11" s="2">
        <v>0</v>
      </c>
      <c r="AB11" s="2">
        <f t="shared" si="11"/>
        <v>12.25</v>
      </c>
      <c r="AC11" s="2">
        <v>6.5</v>
      </c>
      <c r="AD11" s="2">
        <v>4</v>
      </c>
      <c r="AE11" s="2">
        <v>3.8</v>
      </c>
      <c r="AF11" s="2">
        <f t="shared" si="12"/>
        <v>3.9</v>
      </c>
      <c r="AG11" s="2">
        <f t="shared" si="13"/>
        <v>6.1</v>
      </c>
      <c r="AH11" s="2">
        <f t="shared" si="14"/>
        <v>12.6</v>
      </c>
      <c r="AI11" s="2">
        <v>0</v>
      </c>
      <c r="AJ11" s="2">
        <f t="shared" si="15"/>
        <v>12.6</v>
      </c>
      <c r="AK11" s="3">
        <f t="shared" si="16"/>
        <v>51.95</v>
      </c>
      <c r="AL11" s="1">
        <v>9</v>
      </c>
    </row>
    <row r="12" spans="1:38" s="4" customFormat="1" ht="20" customHeight="1" x14ac:dyDescent="0.35">
      <c r="A12" s="1" t="s">
        <v>214</v>
      </c>
      <c r="B12" s="1">
        <v>2017</v>
      </c>
      <c r="C12" s="1" t="s">
        <v>148</v>
      </c>
      <c r="D12" s="1">
        <v>305</v>
      </c>
      <c r="E12" s="2">
        <v>5</v>
      </c>
      <c r="F12" s="2">
        <v>2.4</v>
      </c>
      <c r="G12" s="2">
        <v>2.6</v>
      </c>
      <c r="H12" s="2">
        <f t="shared" si="0"/>
        <v>2.5</v>
      </c>
      <c r="I12" s="2">
        <f t="shared" si="1"/>
        <v>7.5</v>
      </c>
      <c r="J12" s="2">
        <f t="shared" si="2"/>
        <v>12.5</v>
      </c>
      <c r="K12" s="2">
        <v>0</v>
      </c>
      <c r="L12" s="2">
        <f t="shared" si="3"/>
        <v>12.5</v>
      </c>
      <c r="M12" s="2">
        <v>6</v>
      </c>
      <c r="N12" s="2">
        <v>2.7</v>
      </c>
      <c r="O12" s="2">
        <v>3</v>
      </c>
      <c r="P12" s="2">
        <f t="shared" si="4"/>
        <v>2.85</v>
      </c>
      <c r="Q12" s="2">
        <f t="shared" si="5"/>
        <v>7.15</v>
      </c>
      <c r="R12" s="2">
        <f t="shared" si="6"/>
        <v>13.15</v>
      </c>
      <c r="S12" s="2">
        <v>0</v>
      </c>
      <c r="T12" s="2">
        <f t="shared" si="7"/>
        <v>13.15</v>
      </c>
      <c r="U12" s="2">
        <v>6</v>
      </c>
      <c r="V12" s="2">
        <v>2.8</v>
      </c>
      <c r="W12" s="2">
        <v>3.6</v>
      </c>
      <c r="X12" s="2">
        <f t="shared" si="8"/>
        <v>3.2</v>
      </c>
      <c r="Y12" s="2">
        <f t="shared" si="9"/>
        <v>6.8</v>
      </c>
      <c r="Z12" s="2">
        <f t="shared" si="10"/>
        <v>12.8</v>
      </c>
      <c r="AA12" s="2">
        <v>0</v>
      </c>
      <c r="AB12" s="2">
        <f t="shared" si="11"/>
        <v>12.8</v>
      </c>
      <c r="AC12" s="2">
        <v>6</v>
      </c>
      <c r="AD12" s="2">
        <v>2.7</v>
      </c>
      <c r="AE12" s="2">
        <v>2.9</v>
      </c>
      <c r="AF12" s="2">
        <f t="shared" si="12"/>
        <v>2.8</v>
      </c>
      <c r="AG12" s="2">
        <f t="shared" si="13"/>
        <v>7.2</v>
      </c>
      <c r="AH12" s="2">
        <f t="shared" si="14"/>
        <v>13.2</v>
      </c>
      <c r="AI12" s="2">
        <v>0</v>
      </c>
      <c r="AJ12" s="2">
        <f t="shared" si="15"/>
        <v>13.2</v>
      </c>
      <c r="AK12" s="3">
        <f t="shared" si="16"/>
        <v>51.65</v>
      </c>
      <c r="AL12" s="1">
        <v>10</v>
      </c>
    </row>
    <row r="13" spans="1:38" ht="20" customHeight="1" x14ac:dyDescent="0.35">
      <c r="A13" s="1" t="s">
        <v>209</v>
      </c>
      <c r="B13" s="1">
        <v>2016</v>
      </c>
      <c r="C13" s="1" t="s">
        <v>148</v>
      </c>
      <c r="D13" s="1">
        <v>304</v>
      </c>
      <c r="E13" s="2">
        <v>6</v>
      </c>
      <c r="F13" s="2">
        <v>2.2000000000000002</v>
      </c>
      <c r="G13" s="2">
        <v>2.2999999999999998</v>
      </c>
      <c r="H13" s="2">
        <f t="shared" si="0"/>
        <v>2.25</v>
      </c>
      <c r="I13" s="2">
        <f t="shared" si="1"/>
        <v>7.75</v>
      </c>
      <c r="J13" s="2">
        <f t="shared" si="2"/>
        <v>13.75</v>
      </c>
      <c r="K13" s="2">
        <v>0</v>
      </c>
      <c r="L13" s="2">
        <f t="shared" si="3"/>
        <v>13.75</v>
      </c>
      <c r="M13" s="2">
        <v>3.5</v>
      </c>
      <c r="N13" s="2">
        <v>3</v>
      </c>
      <c r="O13" s="2">
        <v>3</v>
      </c>
      <c r="P13" s="2">
        <f t="shared" si="4"/>
        <v>3</v>
      </c>
      <c r="Q13" s="2">
        <f t="shared" si="5"/>
        <v>7</v>
      </c>
      <c r="R13" s="2">
        <f t="shared" si="6"/>
        <v>10.5</v>
      </c>
      <c r="S13" s="2">
        <v>0</v>
      </c>
      <c r="T13" s="2">
        <f t="shared" si="7"/>
        <v>10.5</v>
      </c>
      <c r="U13" s="2">
        <v>6</v>
      </c>
      <c r="V13" s="2">
        <v>2.4</v>
      </c>
      <c r="W13" s="2">
        <v>2.5</v>
      </c>
      <c r="X13" s="2">
        <f t="shared" si="8"/>
        <v>2.4500000000000002</v>
      </c>
      <c r="Y13" s="2">
        <f t="shared" si="9"/>
        <v>7.55</v>
      </c>
      <c r="Z13" s="2">
        <f t="shared" si="10"/>
        <v>13.55</v>
      </c>
      <c r="AA13" s="2">
        <v>0</v>
      </c>
      <c r="AB13" s="2">
        <f t="shared" si="11"/>
        <v>13.55</v>
      </c>
      <c r="AC13" s="2">
        <v>6</v>
      </c>
      <c r="AD13" s="2">
        <v>2.6</v>
      </c>
      <c r="AE13" s="2">
        <v>2.2000000000000002</v>
      </c>
      <c r="AF13" s="2">
        <f t="shared" si="12"/>
        <v>2.4000000000000004</v>
      </c>
      <c r="AG13" s="2">
        <f t="shared" si="13"/>
        <v>7.6</v>
      </c>
      <c r="AH13" s="2">
        <f t="shared" si="14"/>
        <v>13.6</v>
      </c>
      <c r="AI13" s="2">
        <v>0</v>
      </c>
      <c r="AJ13" s="2">
        <f t="shared" si="15"/>
        <v>13.6</v>
      </c>
      <c r="AK13" s="3">
        <f t="shared" si="16"/>
        <v>51.4</v>
      </c>
      <c r="AL13" s="1">
        <v>11</v>
      </c>
    </row>
    <row r="14" spans="1:38" ht="20" customHeight="1" x14ac:dyDescent="0.35">
      <c r="A14" s="1" t="s">
        <v>211</v>
      </c>
      <c r="B14" s="1">
        <v>2017</v>
      </c>
      <c r="C14" s="1" t="s">
        <v>148</v>
      </c>
      <c r="D14" s="1">
        <v>305</v>
      </c>
      <c r="E14" s="2">
        <v>5</v>
      </c>
      <c r="F14" s="2">
        <v>2.5</v>
      </c>
      <c r="G14" s="2">
        <v>2.2999999999999998</v>
      </c>
      <c r="H14" s="2">
        <f t="shared" si="0"/>
        <v>2.4</v>
      </c>
      <c r="I14" s="2">
        <f t="shared" si="1"/>
        <v>7.6</v>
      </c>
      <c r="J14" s="2">
        <f t="shared" si="2"/>
        <v>12.6</v>
      </c>
      <c r="K14" s="2">
        <v>0</v>
      </c>
      <c r="L14" s="2">
        <f t="shared" si="3"/>
        <v>12.6</v>
      </c>
      <c r="M14" s="2">
        <v>6</v>
      </c>
      <c r="N14" s="2">
        <v>3.1</v>
      </c>
      <c r="O14" s="2">
        <v>2.9</v>
      </c>
      <c r="P14" s="2">
        <f t="shared" si="4"/>
        <v>3</v>
      </c>
      <c r="Q14" s="2">
        <f t="shared" si="5"/>
        <v>7</v>
      </c>
      <c r="R14" s="2">
        <f t="shared" si="6"/>
        <v>13</v>
      </c>
      <c r="S14" s="2">
        <v>0</v>
      </c>
      <c r="T14" s="2">
        <f t="shared" si="7"/>
        <v>13</v>
      </c>
      <c r="U14" s="2">
        <v>4.5</v>
      </c>
      <c r="V14" s="2">
        <v>1.9</v>
      </c>
      <c r="W14" s="2">
        <v>2.2999999999999998</v>
      </c>
      <c r="X14" s="2">
        <f t="shared" si="8"/>
        <v>2.0999999999999996</v>
      </c>
      <c r="Y14" s="2">
        <f t="shared" si="9"/>
        <v>7.9</v>
      </c>
      <c r="Z14" s="2">
        <f t="shared" si="10"/>
        <v>12.4</v>
      </c>
      <c r="AA14" s="2">
        <v>0</v>
      </c>
      <c r="AB14" s="2">
        <f t="shared" si="11"/>
        <v>12.4</v>
      </c>
      <c r="AC14" s="2">
        <v>5.5</v>
      </c>
      <c r="AD14" s="2">
        <v>2.2999999999999998</v>
      </c>
      <c r="AE14" s="2">
        <v>2.4</v>
      </c>
      <c r="AF14" s="2">
        <f t="shared" si="12"/>
        <v>2.3499999999999996</v>
      </c>
      <c r="AG14" s="2">
        <f t="shared" si="13"/>
        <v>7.65</v>
      </c>
      <c r="AH14" s="2">
        <f t="shared" si="14"/>
        <v>13.15</v>
      </c>
      <c r="AI14" s="2">
        <v>0</v>
      </c>
      <c r="AJ14" s="2">
        <f t="shared" si="15"/>
        <v>13.15</v>
      </c>
      <c r="AK14" s="3">
        <f t="shared" si="16"/>
        <v>51.15</v>
      </c>
      <c r="AL14" s="1">
        <v>12</v>
      </c>
    </row>
    <row r="15" spans="1:38" ht="20" customHeight="1" x14ac:dyDescent="0.35">
      <c r="A15" s="1" t="s">
        <v>213</v>
      </c>
      <c r="B15" s="1">
        <v>2017</v>
      </c>
      <c r="C15" s="1" t="s">
        <v>148</v>
      </c>
      <c r="D15" s="1">
        <v>305</v>
      </c>
      <c r="E15" s="2">
        <v>5</v>
      </c>
      <c r="F15" s="2">
        <v>2.1</v>
      </c>
      <c r="G15" s="2">
        <v>1.9</v>
      </c>
      <c r="H15" s="2">
        <f t="shared" si="0"/>
        <v>2</v>
      </c>
      <c r="I15" s="2">
        <f t="shared" si="1"/>
        <v>8</v>
      </c>
      <c r="J15" s="2">
        <f t="shared" si="2"/>
        <v>13</v>
      </c>
      <c r="K15" s="2">
        <v>0</v>
      </c>
      <c r="L15" s="2">
        <f t="shared" si="3"/>
        <v>13</v>
      </c>
      <c r="M15" s="2">
        <v>6</v>
      </c>
      <c r="N15" s="2">
        <v>3.3</v>
      </c>
      <c r="O15" s="2">
        <v>2.7</v>
      </c>
      <c r="P15" s="2">
        <f t="shared" si="4"/>
        <v>3</v>
      </c>
      <c r="Q15" s="2">
        <f t="shared" si="5"/>
        <v>7</v>
      </c>
      <c r="R15" s="2">
        <f t="shared" si="6"/>
        <v>13</v>
      </c>
      <c r="S15" s="2">
        <v>0</v>
      </c>
      <c r="T15" s="2">
        <f t="shared" si="7"/>
        <v>13</v>
      </c>
      <c r="U15" s="2">
        <v>4</v>
      </c>
      <c r="V15" s="2">
        <v>3.6</v>
      </c>
      <c r="W15" s="2">
        <v>3.2</v>
      </c>
      <c r="X15" s="2">
        <f t="shared" si="8"/>
        <v>3.4000000000000004</v>
      </c>
      <c r="Y15" s="2">
        <f t="shared" si="9"/>
        <v>6.6</v>
      </c>
      <c r="Z15" s="2">
        <f t="shared" si="10"/>
        <v>10.6</v>
      </c>
      <c r="AA15" s="2">
        <v>0</v>
      </c>
      <c r="AB15" s="2">
        <f t="shared" si="11"/>
        <v>10.6</v>
      </c>
      <c r="AC15" s="2">
        <v>5.5</v>
      </c>
      <c r="AD15" s="2">
        <v>2.5</v>
      </c>
      <c r="AE15" s="2">
        <v>2.6</v>
      </c>
      <c r="AF15" s="2">
        <f t="shared" si="12"/>
        <v>2.5499999999999998</v>
      </c>
      <c r="AG15" s="2">
        <f t="shared" si="13"/>
        <v>7.45</v>
      </c>
      <c r="AH15" s="2">
        <f t="shared" si="14"/>
        <v>12.95</v>
      </c>
      <c r="AI15" s="2">
        <v>0</v>
      </c>
      <c r="AJ15" s="2">
        <f t="shared" si="15"/>
        <v>12.95</v>
      </c>
      <c r="AK15" s="3">
        <f t="shared" si="16"/>
        <v>49.55</v>
      </c>
      <c r="AL15" s="1">
        <v>13</v>
      </c>
    </row>
    <row r="16" spans="1:38" ht="20" customHeight="1" x14ac:dyDescent="0.35">
      <c r="A16" s="1" t="s">
        <v>212</v>
      </c>
      <c r="B16" s="1">
        <v>2017</v>
      </c>
      <c r="C16" s="1" t="s">
        <v>148</v>
      </c>
      <c r="D16" s="1">
        <v>305</v>
      </c>
      <c r="E16" s="2">
        <v>5</v>
      </c>
      <c r="F16" s="2">
        <v>2.4</v>
      </c>
      <c r="G16" s="2">
        <v>2.2000000000000002</v>
      </c>
      <c r="H16" s="2">
        <f t="shared" si="0"/>
        <v>2.2999999999999998</v>
      </c>
      <c r="I16" s="2">
        <f t="shared" si="1"/>
        <v>7.7</v>
      </c>
      <c r="J16" s="2">
        <f t="shared" si="2"/>
        <v>12.7</v>
      </c>
      <c r="K16" s="2">
        <v>0</v>
      </c>
      <c r="L16" s="2">
        <f t="shared" si="3"/>
        <v>12.7</v>
      </c>
      <c r="M16" s="2">
        <v>6</v>
      </c>
      <c r="N16" s="2">
        <v>2.8</v>
      </c>
      <c r="O16" s="2">
        <v>3.4</v>
      </c>
      <c r="P16" s="2">
        <f t="shared" si="4"/>
        <v>3.0999999999999996</v>
      </c>
      <c r="Q16" s="2">
        <f t="shared" si="5"/>
        <v>6.9</v>
      </c>
      <c r="R16" s="2">
        <f t="shared" si="6"/>
        <v>12.9</v>
      </c>
      <c r="S16" s="2">
        <v>0</v>
      </c>
      <c r="T16" s="2">
        <f t="shared" si="7"/>
        <v>12.9</v>
      </c>
      <c r="U16" s="2">
        <v>3.5</v>
      </c>
      <c r="V16" s="2">
        <v>3</v>
      </c>
      <c r="W16" s="2">
        <v>3.8</v>
      </c>
      <c r="X16" s="2">
        <f t="shared" si="8"/>
        <v>3.4</v>
      </c>
      <c r="Y16" s="2">
        <f t="shared" si="9"/>
        <v>6.6</v>
      </c>
      <c r="Z16" s="2">
        <f t="shared" si="10"/>
        <v>10.1</v>
      </c>
      <c r="AA16" s="2">
        <v>0</v>
      </c>
      <c r="AB16" s="2">
        <f t="shared" si="11"/>
        <v>10.1</v>
      </c>
      <c r="AC16" s="2">
        <v>5.5</v>
      </c>
      <c r="AD16" s="2">
        <v>2.4</v>
      </c>
      <c r="AE16" s="2">
        <v>2.5</v>
      </c>
      <c r="AF16" s="2">
        <f t="shared" si="12"/>
        <v>2.4500000000000002</v>
      </c>
      <c r="AG16" s="2">
        <f t="shared" si="13"/>
        <v>7.55</v>
      </c>
      <c r="AH16" s="2">
        <f t="shared" si="14"/>
        <v>13.05</v>
      </c>
      <c r="AI16" s="2">
        <v>0</v>
      </c>
      <c r="AJ16" s="2">
        <f t="shared" si="15"/>
        <v>13.05</v>
      </c>
      <c r="AK16" s="3">
        <f t="shared" si="16"/>
        <v>48.75</v>
      </c>
      <c r="AL16" s="1">
        <v>14</v>
      </c>
    </row>
  </sheetData>
  <sortState xmlns:xlrd2="http://schemas.microsoft.com/office/spreadsheetml/2017/richdata2" ref="A3:AK16">
    <sortCondition descending="1" ref="AK3:AK16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1.Durchgang K1</vt:lpstr>
      <vt:lpstr>1.Durchgang K2</vt:lpstr>
      <vt:lpstr>2.Durchgang K1</vt:lpstr>
      <vt:lpstr>2.Durchgang K2</vt:lpstr>
      <vt:lpstr>3Durchgang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Mittendorf jr.</dc:creator>
  <cp:lastModifiedBy>Werner Mittendorf jr.</cp:lastModifiedBy>
  <dcterms:created xsi:type="dcterms:W3CDTF">2026-03-07T14:41:19Z</dcterms:created>
  <dcterms:modified xsi:type="dcterms:W3CDTF">2026-03-16T18:07:23Z</dcterms:modified>
</cp:coreProperties>
</file>